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V:\Begrenset\Rapportering Konsern\2019\Årsrapport\Teknisk\"/>
    </mc:Choice>
  </mc:AlternateContent>
  <xr:revisionPtr revIDLastSave="0" documentId="8_{D29DC05C-5E22-45EC-B978-A796F82EA90B}" xr6:coauthVersionLast="44" xr6:coauthVersionMax="44" xr10:uidLastSave="{00000000-0000-0000-0000-000000000000}"/>
  <bookViews>
    <workbookView xWindow="-120" yWindow="-120" windowWidth="29040" windowHeight="17640" xr2:uid="{00000000-000D-0000-FFFF-FFFF00000000}"/>
  </bookViews>
  <sheets>
    <sheet name="Definitions_definisjoner" sheetId="2" r:id="rId1"/>
    <sheet name="Reconciliations_avstemminger" sheetId="1" r:id="rId2"/>
    <sheet name="Basis of calculation" sheetId="6" r:id="rId3"/>
  </sheets>
  <externalReferences>
    <externalReference r:id="rId4"/>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3" i="1" l="1"/>
  <c r="E83" i="1"/>
  <c r="D75" i="1"/>
  <c r="E75" i="1"/>
  <c r="D67" i="1"/>
  <c r="E67" i="1"/>
  <c r="D59" i="1"/>
  <c r="E59" i="1"/>
  <c r="D51" i="1"/>
  <c r="E51" i="1"/>
  <c r="D39" i="1" l="1"/>
  <c r="D41" i="1" l="1"/>
  <c r="E38" i="1" l="1"/>
  <c r="E42" i="1" s="1"/>
  <c r="D38" i="1"/>
  <c r="D40" i="1" s="1"/>
  <c r="D42" i="1" s="1"/>
  <c r="D265" i="1" l="1"/>
  <c r="E265" i="1" l="1"/>
  <c r="D18" i="1" l="1"/>
  <c r="E198" i="1" l="1"/>
  <c r="E197" i="1"/>
  <c r="D198" i="1"/>
  <c r="D197" i="1"/>
  <c r="E88" i="1"/>
  <c r="D88" i="1"/>
  <c r="D199" i="1" l="1"/>
  <c r="E199" i="1"/>
  <c r="D31" i="1"/>
  <c r="E31" i="1"/>
  <c r="D32" i="1"/>
  <c r="E32" i="1"/>
  <c r="E261" i="1" l="1"/>
  <c r="D261" i="1"/>
  <c r="E89" i="1" l="1"/>
  <c r="E80" i="1"/>
  <c r="D80" i="1"/>
  <c r="D14" i="1"/>
  <c r="E14" i="1"/>
  <c r="E16" i="1" l="1"/>
  <c r="D16" i="1"/>
  <c r="D15" i="1"/>
  <c r="E15" i="1"/>
  <c r="E243" i="1"/>
  <c r="D243" i="1"/>
  <c r="E242" i="1"/>
  <c r="D242" i="1"/>
  <c r="E241" i="1"/>
  <c r="D241" i="1"/>
  <c r="D244" i="1" l="1"/>
  <c r="E244" i="1"/>
  <c r="E168" i="1" l="1"/>
  <c r="D168" i="1"/>
  <c r="E167" i="1"/>
  <c r="D167" i="1"/>
  <c r="E166" i="1"/>
  <c r="D166" i="1"/>
  <c r="E165" i="1"/>
  <c r="D165" i="1"/>
  <c r="E161" i="1"/>
  <c r="D161" i="1"/>
  <c r="E160" i="1"/>
  <c r="D160" i="1"/>
  <c r="E159" i="1"/>
  <c r="D159" i="1"/>
  <c r="E158" i="1"/>
  <c r="D158" i="1"/>
  <c r="E154" i="1"/>
  <c r="D154" i="1"/>
  <c r="E153" i="1"/>
  <c r="D153" i="1"/>
  <c r="E152" i="1"/>
  <c r="D152" i="1"/>
  <c r="E151" i="1"/>
  <c r="D151" i="1"/>
  <c r="E147" i="1"/>
  <c r="D147" i="1"/>
  <c r="E146" i="1"/>
  <c r="D146" i="1"/>
  <c r="E145" i="1"/>
  <c r="D145" i="1"/>
  <c r="E144" i="1"/>
  <c r="D144" i="1"/>
  <c r="E140" i="1"/>
  <c r="D140" i="1"/>
  <c r="E139" i="1"/>
  <c r="D139" i="1"/>
  <c r="E138" i="1"/>
  <c r="D138" i="1"/>
  <c r="E137" i="1"/>
  <c r="D137" i="1"/>
  <c r="E133" i="1"/>
  <c r="D133" i="1"/>
  <c r="E132" i="1"/>
  <c r="D132" i="1"/>
  <c r="E131" i="1"/>
  <c r="D131" i="1"/>
  <c r="E130" i="1"/>
  <c r="D130" i="1"/>
  <c r="E162" i="1" l="1"/>
  <c r="D162" i="1"/>
  <c r="E169" i="1"/>
  <c r="D169" i="1"/>
  <c r="E148" i="1"/>
  <c r="D134" i="1"/>
  <c r="D141" i="1"/>
  <c r="D148" i="1"/>
  <c r="E134" i="1"/>
  <c r="D155" i="1"/>
  <c r="E155" i="1"/>
  <c r="E141" i="1"/>
  <c r="E263" i="1" l="1"/>
  <c r="D263" i="1"/>
  <c r="E262" i="1"/>
  <c r="D262" i="1"/>
  <c r="E256" i="1"/>
  <c r="D256" i="1"/>
  <c r="E255" i="1"/>
  <c r="D255" i="1"/>
  <c r="E254" i="1"/>
  <c r="D254" i="1"/>
  <c r="E248" i="1"/>
  <c r="D248" i="1"/>
  <c r="E247" i="1"/>
  <c r="D247" i="1"/>
  <c r="E234" i="1"/>
  <c r="D234" i="1"/>
  <c r="E233" i="1"/>
  <c r="D233" i="1"/>
  <c r="E232" i="1"/>
  <c r="D232" i="1"/>
  <c r="D228" i="1"/>
  <c r="E193" i="1"/>
  <c r="D193" i="1"/>
  <c r="E192" i="1"/>
  <c r="D192" i="1"/>
  <c r="E188" i="1"/>
  <c r="D188" i="1"/>
  <c r="E187" i="1"/>
  <c r="D187" i="1"/>
  <c r="E183" i="1"/>
  <c r="D183" i="1"/>
  <c r="E182" i="1"/>
  <c r="D182" i="1"/>
  <c r="E178" i="1"/>
  <c r="D178" i="1"/>
  <c r="E177" i="1"/>
  <c r="D177" i="1"/>
  <c r="E173" i="1"/>
  <c r="D173" i="1"/>
  <c r="E172" i="1"/>
  <c r="D172" i="1"/>
  <c r="E126" i="1"/>
  <c r="D126" i="1"/>
  <c r="E125" i="1"/>
  <c r="D125" i="1"/>
  <c r="E121" i="1"/>
  <c r="D121" i="1"/>
  <c r="E120" i="1"/>
  <c r="D120" i="1"/>
  <c r="E116" i="1"/>
  <c r="D116" i="1"/>
  <c r="E115" i="1"/>
  <c r="D115" i="1"/>
  <c r="E111" i="1"/>
  <c r="D111" i="1"/>
  <c r="E110" i="1"/>
  <c r="D110" i="1"/>
  <c r="E106" i="1"/>
  <c r="D106" i="1"/>
  <c r="E105" i="1"/>
  <c r="D105" i="1"/>
  <c r="E101" i="1"/>
  <c r="D101" i="1"/>
  <c r="E100" i="1"/>
  <c r="D100" i="1"/>
  <c r="D94" i="1"/>
  <c r="D95" i="1"/>
  <c r="E95" i="1"/>
  <c r="E94" i="1"/>
  <c r="D9" i="1"/>
  <c r="D11" i="1" s="1"/>
  <c r="D28" i="1"/>
  <c r="D29" i="1"/>
  <c r="D30" i="1"/>
  <c r="D47" i="1"/>
  <c r="D48" i="1"/>
  <c r="D49" i="1"/>
  <c r="D55" i="1"/>
  <c r="D56" i="1"/>
  <c r="D57" i="1"/>
  <c r="D63" i="1"/>
  <c r="D64" i="1"/>
  <c r="D65" i="1"/>
  <c r="D71" i="1"/>
  <c r="D72" i="1"/>
  <c r="D73" i="1"/>
  <c r="D79" i="1"/>
  <c r="D81" i="1"/>
  <c r="D87" i="1"/>
  <c r="D89" i="1"/>
  <c r="E56" i="1"/>
  <c r="E87" i="1"/>
  <c r="E81" i="1"/>
  <c r="E79" i="1"/>
  <c r="E73" i="1"/>
  <c r="E72" i="1"/>
  <c r="E71" i="1"/>
  <c r="E65" i="1"/>
  <c r="E64" i="1"/>
  <c r="E63" i="1"/>
  <c r="E57" i="1"/>
  <c r="E55" i="1"/>
  <c r="E49" i="1"/>
  <c r="E48" i="1"/>
  <c r="E47" i="1"/>
  <c r="E30" i="1"/>
  <c r="E29" i="1"/>
  <c r="E28" i="1"/>
  <c r="E9" i="1"/>
  <c r="E11" i="1" s="1"/>
  <c r="E33" i="1" l="1"/>
  <c r="E35" i="1" s="1"/>
  <c r="D33" i="1"/>
  <c r="D35" i="1" s="1"/>
  <c r="E236" i="1"/>
  <c r="D249" i="1"/>
  <c r="D112" i="1"/>
  <c r="D212" i="1" s="1"/>
  <c r="D122" i="1"/>
  <c r="D222" i="1" s="1"/>
  <c r="D174" i="1"/>
  <c r="D203" i="1" s="1"/>
  <c r="D184" i="1"/>
  <c r="D213" i="1" s="1"/>
  <c r="D194" i="1"/>
  <c r="D223" i="1" s="1"/>
  <c r="E117" i="1"/>
  <c r="E217" i="1" s="1"/>
  <c r="E127" i="1"/>
  <c r="E227" i="1" s="1"/>
  <c r="E179" i="1"/>
  <c r="E208" i="1" s="1"/>
  <c r="E189" i="1"/>
  <c r="E218" i="1" s="1"/>
  <c r="D235" i="1"/>
  <c r="D107" i="1"/>
  <c r="D207" i="1" s="1"/>
  <c r="D102" i="1"/>
  <c r="D202" i="1" s="1"/>
  <c r="D257" i="1"/>
  <c r="D258" i="1" s="1"/>
  <c r="E112" i="1"/>
  <c r="E212" i="1" s="1"/>
  <c r="E122" i="1"/>
  <c r="E222" i="1" s="1"/>
  <c r="E174" i="1"/>
  <c r="E203" i="1" s="1"/>
  <c r="E184" i="1"/>
  <c r="E213" i="1" s="1"/>
  <c r="E194" i="1"/>
  <c r="E223" i="1" s="1"/>
  <c r="E235" i="1"/>
  <c r="E257" i="1"/>
  <c r="E258" i="1" s="1"/>
  <c r="D264" i="1"/>
  <c r="D266" i="1" s="1"/>
  <c r="D117" i="1"/>
  <c r="D217" i="1" s="1"/>
  <c r="D127" i="1"/>
  <c r="D227" i="1" s="1"/>
  <c r="D229" i="1" s="1"/>
  <c r="D179" i="1"/>
  <c r="D208" i="1" s="1"/>
  <c r="D189" i="1"/>
  <c r="D218" i="1" s="1"/>
  <c r="D236" i="1"/>
  <c r="E264" i="1"/>
  <c r="E266" i="1" s="1"/>
  <c r="E249" i="1"/>
  <c r="D66" i="1"/>
  <c r="D68" i="1" s="1"/>
  <c r="D58" i="1"/>
  <c r="D60" i="1" s="1"/>
  <c r="D17" i="1"/>
  <c r="D82" i="1"/>
  <c r="D84" i="1" s="1"/>
  <c r="D50" i="1"/>
  <c r="D52" i="1" s="1"/>
  <c r="D90" i="1"/>
  <c r="D93" i="1" s="1"/>
  <c r="D96" i="1" s="1"/>
  <c r="D97" i="1" s="1"/>
  <c r="D74" i="1"/>
  <c r="D76" i="1" s="1"/>
  <c r="E17" i="1"/>
  <c r="E66" i="1"/>
  <c r="E68" i="1" s="1"/>
  <c r="E74" i="1"/>
  <c r="E76" i="1" s="1"/>
  <c r="E82" i="1"/>
  <c r="E84" i="1" s="1"/>
  <c r="E58" i="1"/>
  <c r="E60" i="1" s="1"/>
  <c r="E50" i="1"/>
  <c r="E52" i="1" s="1"/>
  <c r="D24" i="1" l="1"/>
  <c r="D23" i="1"/>
  <c r="E23" i="1"/>
  <c r="E24" i="1"/>
  <c r="D19" i="1"/>
  <c r="D25" i="1" s="1"/>
  <c r="D214" i="1"/>
  <c r="D204" i="1"/>
  <c r="D219" i="1"/>
  <c r="D209" i="1"/>
  <c r="D224" i="1"/>
  <c r="E219" i="1"/>
  <c r="E214" i="1"/>
  <c r="E224" i="1"/>
  <c r="E90" i="1" l="1"/>
  <c r="E93" i="1" s="1"/>
  <c r="E96" i="1" s="1"/>
  <c r="E97" i="1" s="1"/>
  <c r="E228" i="1" l="1"/>
  <c r="E229" i="1" s="1"/>
  <c r="E107" i="1" l="1"/>
  <c r="E207" i="1" s="1"/>
  <c r="E209" i="1" s="1"/>
  <c r="E102" i="1"/>
  <c r="E202" i="1" s="1"/>
  <c r="E204" i="1" s="1"/>
</calcChain>
</file>

<file path=xl/sharedStrings.xml><?xml version="1.0" encoding="utf-8"?>
<sst xmlns="http://schemas.openxmlformats.org/spreadsheetml/2006/main" count="739" uniqueCount="380">
  <si>
    <t>Underwriting result general insurance</t>
  </si>
  <si>
    <t>Earned premiums from general insurance</t>
  </si>
  <si>
    <t>Claims incurred etc. from general insurance</t>
  </si>
  <si>
    <t>Operating expenses from general insurance</t>
  </si>
  <si>
    <t>Loss ratio</t>
  </si>
  <si>
    <t>Cost ratio</t>
  </si>
  <si>
    <t>Combined ratio</t>
  </si>
  <si>
    <t>Pension</t>
  </si>
  <si>
    <t>Net operating income</t>
  </si>
  <si>
    <t>Operating margin</t>
  </si>
  <si>
    <t>Operating expenses</t>
  </si>
  <si>
    <t>Equity per share</t>
  </si>
  <si>
    <t>Equity</t>
  </si>
  <si>
    <t>Issued shares, at the end of the period</t>
  </si>
  <si>
    <t>Profit/(loss) from continuing and discontinued operations</t>
  </si>
  <si>
    <t>Non-controlling interests</t>
  </si>
  <si>
    <t>Tier 1 dividend</t>
  </si>
  <si>
    <t>Profit/(loss) for calculating the return on equity</t>
  </si>
  <si>
    <t>Return on financial assets</t>
  </si>
  <si>
    <t>Total net income from investments</t>
  </si>
  <si>
    <t>Financial result from the investment portfolio</t>
  </si>
  <si>
    <t>Average financial assets and properties</t>
  </si>
  <si>
    <t>Alternative  performance measures (APM)</t>
  </si>
  <si>
    <t>Claims incurred etc.</t>
  </si>
  <si>
    <t>Earned premiums</t>
  </si>
  <si>
    <t>Profit performance Group</t>
  </si>
  <si>
    <t>Return on equity, annualised</t>
  </si>
  <si>
    <t>Return on tangible equity, annualised</t>
  </si>
  <si>
    <t>Gross premiums written Private</t>
  </si>
  <si>
    <t>Gross premiums written</t>
  </si>
  <si>
    <t xml:space="preserve">This measure is used for measuring the share of claims incurred relative to earned premiums for the general insurance business and is a key financial target for the Group. </t>
  </si>
  <si>
    <t xml:space="preserve">This measure is used for measuring the share of operating expenses relative to earned premiums for the general insurance business and is a key financial target for the Group. </t>
  </si>
  <si>
    <t xml:space="preserve">This measure provides relevant information on the profitability in the Pension segment. </t>
  </si>
  <si>
    <t>Alternative performance measures (APM)</t>
  </si>
  <si>
    <t>Segment income</t>
  </si>
  <si>
    <t xml:space="preserve">Claims etc. </t>
  </si>
  <si>
    <t>Gross premiums written Commercial</t>
  </si>
  <si>
    <t>Gross premiums written Denmark</t>
  </si>
  <si>
    <t>Gross premiums written Sweden</t>
  </si>
  <si>
    <t>Gross premiums written Baltics</t>
  </si>
  <si>
    <t>Loss ratio Private</t>
  </si>
  <si>
    <t>Cost ratio Private</t>
  </si>
  <si>
    <t>Combined ratio Private</t>
  </si>
  <si>
    <t>Loss ratio Commercial</t>
  </si>
  <si>
    <t>Cost ratio Commercial</t>
  </si>
  <si>
    <t>Combined ratio Commercial</t>
  </si>
  <si>
    <t>Loss ratio Denmark</t>
  </si>
  <si>
    <t>Cost ratio Denmark</t>
  </si>
  <si>
    <t>Combined ratio Denmark</t>
  </si>
  <si>
    <t>Loss ratio Sweden</t>
  </si>
  <si>
    <t>Cost ratio Sweden</t>
  </si>
  <si>
    <t>Combined ratio Sweden</t>
  </si>
  <si>
    <t>Loss ratio Baltics</t>
  </si>
  <si>
    <t>Cost ratio Baltics</t>
  </si>
  <si>
    <t>Combined ratio Baltics</t>
  </si>
  <si>
    <t>Gjensidige Forsikring Group</t>
  </si>
  <si>
    <t>General Insurance</t>
  </si>
  <si>
    <t>Combined ratio discounted</t>
  </si>
  <si>
    <t>Change in provision for unearned premiums</t>
  </si>
  <si>
    <t>Gross premiums written, net of reinsurance</t>
  </si>
  <si>
    <t>Claims incurred etc. from general insurance (discounted)</t>
  </si>
  <si>
    <t>Underwriting result general insurance (discounted)</t>
  </si>
  <si>
    <t>Tax expense</t>
  </si>
  <si>
    <t>Profit/(loss) after tax expense</t>
  </si>
  <si>
    <t>Components of other comprehensive income</t>
  </si>
  <si>
    <t>NOK millions</t>
  </si>
  <si>
    <t xml:space="preserve">This measure provides relevant information for assessment of performance by combining measures on profitability and capital efficiency. ROE is one of the key financial targets for the Group. </t>
  </si>
  <si>
    <t>Ceded reinsurance premiums</t>
  </si>
  <si>
    <t>Received reinsurance Gjensidige Pensjonsforsikring</t>
  </si>
  <si>
    <t>Ceded written reinsurance premiums</t>
  </si>
  <si>
    <t>Return on equity, annualised (ROE)</t>
  </si>
  <si>
    <t>This measure provides relevant information for assessment of performance on total financial assets in the investment portfolio. The figure is expressed as a percentage.</t>
  </si>
  <si>
    <t>Segment result/profit/(loss) before tax expense</t>
  </si>
  <si>
    <t>Financial result from the investment portfolio and Return on financial assets</t>
  </si>
  <si>
    <t>Financial income in Pension</t>
  </si>
  <si>
    <t>Interest expense on subordinated debt Gjensidige Forsikring ASA</t>
  </si>
  <si>
    <t>Millioner kroner</t>
  </si>
  <si>
    <t>Average shareholders' equity (less Tier 1 capital and non-controlling interests)</t>
  </si>
  <si>
    <t>Average shareholders' equity (less Tier 1 capital, non-controlling interests and intangible assets)</t>
  </si>
  <si>
    <t xml:space="preserve">Average shareholders' equity </t>
  </si>
  <si>
    <t>Calculated as: earned premiums from general insurance less claims incurred etc. from general insurance (discounted) and operating expenses from general insurance, divided by earned premiums from general insurance.</t>
  </si>
  <si>
    <t>Calculated as: the total of loss ratio and cost ratio.</t>
  </si>
  <si>
    <t>Calculated as: earned premiums from general insurance less claims incurred etc. from general insurance and operating expenses from general insurance.</t>
  </si>
  <si>
    <t>Calculated as: claims incurred etc. , divided by earned premiums .</t>
  </si>
  <si>
    <t>This measure provides relevant information for assessment of performance by combining measures on profitability and capital efficiency, and gives a better comparison against businesses that have grown organically, versus through mergers and acquisitions.</t>
  </si>
  <si>
    <t>Large losses</t>
  </si>
  <si>
    <t>Effective tax rate</t>
  </si>
  <si>
    <t>Run-off gains/(losses)</t>
  </si>
  <si>
    <t>Profit/(loss) before tax expense</t>
  </si>
  <si>
    <t>Specification of financial figures is not considered to be APMs, but is used to provide the reader with an additional specification to better understand the financial figures. The same applies to numbers necessary to reconcile totals.</t>
  </si>
  <si>
    <t>Assets under management</t>
  </si>
  <si>
    <t>m12</t>
  </si>
  <si>
    <t>UW Resultat</t>
  </si>
  <si>
    <t>Large Loss (TOTAL)</t>
  </si>
  <si>
    <t>Net insurance revenue</t>
  </si>
  <si>
    <t>Net operating revenue</t>
  </si>
  <si>
    <t>Profit before tax</t>
  </si>
  <si>
    <t>Amortisation and impairment losses of excess value - intangible assets</t>
  </si>
  <si>
    <t>Large losses Private</t>
  </si>
  <si>
    <t>Run-off gain/(loss) for the period, net of reinsurance (Opposite of Gross)</t>
  </si>
  <si>
    <t>- Ceded reinsurance premiums from general insurance</t>
  </si>
  <si>
    <t>Change in gross provision for unearned premiums from general insurance</t>
  </si>
  <si>
    <t>- Change in provision for unearned premiums, reinsurers' share</t>
  </si>
  <si>
    <t>Large losses Commercial</t>
  </si>
  <si>
    <t>Large losses Nordic - Denmark</t>
  </si>
  <si>
    <t>Large losses Nordic - Sweden</t>
  </si>
  <si>
    <t>Large losses Baltics</t>
  </si>
  <si>
    <t>- IC Ceded reinsurance premiums from general insurance</t>
  </si>
  <si>
    <t>Large losses CC</t>
  </si>
  <si>
    <t>IC Gross premiums written from general insurance (GPF no elimination)</t>
  </si>
  <si>
    <t>Gross premiums written from pension</t>
  </si>
  <si>
    <t>Administation fees</t>
  </si>
  <si>
    <t>Insurance income</t>
  </si>
  <si>
    <t>Earned premiums from pension</t>
  </si>
  <si>
    <t>Claims incurred etc. from pension</t>
  </si>
  <si>
    <t>Other income including eliminations from pension</t>
  </si>
  <si>
    <t>Operating expenses from pension</t>
  </si>
  <si>
    <t>Total components of other comprehensive income</t>
  </si>
  <si>
    <t>Other operating expenses</t>
  </si>
  <si>
    <t>Profit/(loss) for the period before tax expense</t>
  </si>
  <si>
    <t>Profit/(loss) for the period</t>
  </si>
  <si>
    <t>The non-controlling interests' share of profit/(loss)</t>
  </si>
  <si>
    <t>Total equity</t>
  </si>
  <si>
    <t>Perpetual Tier 1 capital</t>
  </si>
  <si>
    <t>Interest expenses subordinated loan Gjensidige Forsikring ASA</t>
  </si>
  <si>
    <t>Large losses (TOTAL)</t>
  </si>
  <si>
    <t>2019</t>
  </si>
  <si>
    <r>
      <t xml:space="preserve">This measure provides relevant information for assessment of performance on </t>
    </r>
    <r>
      <rPr>
        <sz val="11"/>
        <color theme="1"/>
        <rFont val="Calibri"/>
        <family val="2"/>
        <scheme val="minor"/>
      </rPr>
      <t>total financial assets in the investment portfolio. The figure is expressed in NOK.</t>
    </r>
  </si>
  <si>
    <t>Calculated as: financial result from the investment portfolio, divided by average financial assets and properties.</t>
  </si>
  <si>
    <t xml:space="preserve">This measure is used for measuring the share of frequency claims incurred relative to earned premiums for the general insurance business, providing a useful basis for assessing underlying performance, excluding large losses and run-off gains/losses. </t>
  </si>
  <si>
    <t>Calculated as: claims incurred etc. excluding large losses and run-off gains/(losses) divided by earned premiums.</t>
  </si>
  <si>
    <t>Calculated as: operating expenses, divided by earned premiums .</t>
  </si>
  <si>
    <t xml:space="preserve">This measure is used for measuring underwriting profitability for the general insurance business. </t>
  </si>
  <si>
    <t>This measure is used to provide information on claims which occur on a less frequent basis. This measure increases understanding of underlying performance. Large losses are defined as loss events in excess of NOK 10.0 milion.</t>
  </si>
  <si>
    <t>This measure is relevant for understanding the development in earned premium excluding currency effects.</t>
  </si>
  <si>
    <t>Earned premiums changes in local currency</t>
  </si>
  <si>
    <t>Calculated as: tax expense divided by profit/(loss) before tax expense.</t>
  </si>
  <si>
    <t>This measure provides relevant information on the size of the operating business in the Pension segment. This is the total market value of assets in the pension fund.</t>
  </si>
  <si>
    <t>Underlying frequency loss ratio Private</t>
  </si>
  <si>
    <t>Underlying frequency loss ratio Commercial</t>
  </si>
  <si>
    <t>Underlying frequency loss ratio Denmark</t>
  </si>
  <si>
    <t>Underlying frequency loss ratio Sweden</t>
  </si>
  <si>
    <t>Underlying frequency loss ratio Baltics</t>
  </si>
  <si>
    <t xml:space="preserve">Large losses </t>
  </si>
  <si>
    <t>- IC Change in provision for unearned premiums, reinsurers' share</t>
  </si>
  <si>
    <t>IC Change in prov. for unearned premiums from general insurance (GPF no elim.)</t>
  </si>
  <si>
    <t>Underlying frequency loss ratio</t>
  </si>
  <si>
    <t>This measure is used to show release of excess/insufficient reserves and therefore increase understanding of underlying performance for the period. Run-off gains/(losses) are defined as changes in estimates from earlier periods.</t>
  </si>
  <si>
    <t xml:space="preserve">This measure provides relevant information for assessment of performance by combining measures on profitability and capital efficiency. </t>
  </si>
  <si>
    <t xml:space="preserve">Operating expenses </t>
  </si>
  <si>
    <t xml:space="preserve">The effective tax rate is the average tax rate, which may be different from the nominal tax rate, mainly due to realised and unrealised gains and losses on equity investments in the EEA which are not tax payable/tax deductible. This measure is relevant for understanding the Group's tax exposure. </t>
  </si>
  <si>
    <t>Calulated as: segment result/profit/(loss) after tax expense divided by average shareholders' equity.</t>
  </si>
  <si>
    <t>ROU - Interest expense</t>
  </si>
  <si>
    <t>Realised gains and losses on subsidiaries</t>
  </si>
  <si>
    <t>Interest expense on the lease liability</t>
  </si>
  <si>
    <t>Realised gains on subsidiaries</t>
  </si>
  <si>
    <t>General insurance</t>
  </si>
  <si>
    <t>Private</t>
  </si>
  <si>
    <t>Commercial</t>
  </si>
  <si>
    <t>Denmark</t>
  </si>
  <si>
    <t>Sweden</t>
  </si>
  <si>
    <t>Baltics</t>
  </si>
  <si>
    <t>Corporate Center</t>
  </si>
  <si>
    <t>Continuing operations</t>
  </si>
  <si>
    <t>Finance</t>
  </si>
  <si>
    <t>Return on equity excluding gain on sale of Gjensidige Bank, annualised (ROE)</t>
  </si>
  <si>
    <t>Gain on sale of Gjensidige Bank</t>
  </si>
  <si>
    <t>Profit/(loss) for calculating the return on equity excluding the gain on sale of Gjensidige Bank</t>
  </si>
  <si>
    <t>Return on equity excluding the gain on sale of Gjensidige Bank, annualised</t>
  </si>
  <si>
    <t>Average shareholders' equity (less Tier 1 capital, non-controlling interests and the gain on sale Gjensidige Bank)</t>
  </si>
  <si>
    <t>N/A</t>
  </si>
  <si>
    <t>General insurance discounted</t>
  </si>
  <si>
    <t>Results from investments in subsidiaries and associates</t>
  </si>
  <si>
    <t>Return on equity, annualised, return on tangible equity, annualised and return on equity excluding the gain on sale of Gjensidige Bank, annualised</t>
  </si>
  <si>
    <t>Dividend pay-out ratio</t>
  </si>
  <si>
    <t>Gain from the sale of Gjensidige Bank</t>
  </si>
  <si>
    <t>This measure provides relevant information for assessment of the regular dividend relative to Gjensidige's dividend policy. The policy states "Gjensidige targets high and stable nominal dividends to its shareholders, and a pay-out ratio over time of at least 80 per cent of profit after tax".</t>
  </si>
  <si>
    <t>Proposed regular dividend based on profit for the year</t>
  </si>
  <si>
    <t>Calculated as: profit/(loss) from continuing and discontinued operations adjusted for non-controlling interests and Tier 1 dividend, divided by average shareholders' equity less Tier 1 capital and non-controlling interests.</t>
  </si>
  <si>
    <t xml:space="preserve">Calculated as: profit/(loss) from continuing and discontinued operations adjusted for non-controlling interests and Tier 1 dividend, divided by average shareholders' tangible equity less Tier 1 capital and non-controlling interests. Tangible equity consists of shareholders' equity less goodwill and other intangible assets. </t>
  </si>
  <si>
    <t>Calculated as: profit/(loss) from continuing and discontinued operations adjusted for non-controlling interests, Tier 1 dividend and gain on sale of Gjensidige Bank, divided by average shareholders' equity less Tier 1 capital and non-controlling interests.</t>
  </si>
  <si>
    <t xml:space="preserve">This measure is used for measuring underwriting profitability for the general insurance business and is a key financial target for the Group. A combined ratio of below 100 per cent means that the underwriting result is positive, whereas a ratio of above 100 per cent indicates an underwriting loss. </t>
  </si>
  <si>
    <t xml:space="preserve">This measure is used for measuring underwriting profitability for the general insurance business on a discounted basis. A combined ratio of below 100 per cent means that the underwriting result is positive, whereas a ratio of above 100 per cent indicates an underwriting loss. </t>
  </si>
  <si>
    <t>Gross earned premiums</t>
  </si>
  <si>
    <t>Gross premiums written and gross earned premiums Private</t>
  </si>
  <si>
    <t>Gross earned premiums Private</t>
  </si>
  <si>
    <t>Gross premiums written and gross earned premiums Commercial</t>
  </si>
  <si>
    <t>Gross earned premiums Commercial</t>
  </si>
  <si>
    <t>Gross premiums written and gross earned premiums Denmark</t>
  </si>
  <si>
    <t>Gross premiums written and gross earned premiums Baltics</t>
  </si>
  <si>
    <t>Gross premiums written and gross earned premiums Sweden</t>
  </si>
  <si>
    <t>Gross earned premiums Sweden</t>
  </si>
  <si>
    <t>Gross earned premiums Baltics</t>
  </si>
  <si>
    <t>Gross earned premiums Denmark</t>
  </si>
  <si>
    <t xml:space="preserve">Gjensidige Forsikring provides alternative performance measures (APMs) in the financial reports, in addition to the financial figures prepared in accordance with the International Financial Reporting Standards (IFRS). The measures are not defined in IFRS and are not necessarily directly comparable to other companies' performance measures. The APMs are not intended to be a substitute for, or superior to, any IFRS measures of performance, but have been included to provide insight into Gjensidige’s performance and represent important measures for how management governs the Group and its business activities. </t>
  </si>
  <si>
    <t xml:space="preserve">I sine finansrapporter presenterer Gjensidige Forsikring alternative resultatmål (APM) i tillegg til finansielle tall utarbeidet i samsvar med  internasjonale standarder for finansiell rapportering (International Financial Report Standards – IFRS). Disse målene er ikke definert i IFRS og er ikke direkte sammenlignbare med andre selskapers resultatmål. APM-ene er ikke ment som en erstatning for og er heller ikke bedre enn noe resultatmål i henhold til IFRS, men de er tatt med for å gi innsikt i Gjensidiges resultater og representerer viktige mål på hvordan ledelsen styrer konsernet og dets forretningsvirksomhet. </t>
  </si>
  <si>
    <t>Spesifikasjon av finansielle tall er ikke ansett som APM-er, men er benyttet for å gi leseren tilleggsinformasjon for bedre å forstå de finansielle tallene. Det samme gjelder for tall som er nødvendige for å avstemme summer.</t>
  </si>
  <si>
    <t>Gjensidige Forsikring konsern</t>
  </si>
  <si>
    <t xml:space="preserve">Dette målet kombinerer lønnsomhetsmål og kapitaleffektivitetsmål og gir derfor informasjon som er relevant for å kunne vurdere resultatene. ROE er et av konsernets viktigste finansielle mål. </t>
  </si>
  <si>
    <t>Beregnes som: resultat fra videreført og avviklet virksomhet justert for ikke-kontrollerende eierinteresser og utbytte på Tier 1-kapital, dividert på aksjeeiernes gjennomsnittlige egenkapital fratrukket Tier 1-kapital og ikke-kontrollerende eierinteresser.</t>
  </si>
  <si>
    <t>Egenkapitalavkastning, annualisert (ROE)</t>
  </si>
  <si>
    <t>Avkastning på materiell egenkapital, annualisert (ROTE)</t>
  </si>
  <si>
    <t>Dette målet kombinerer lønnsomhetsmål og kapitaleffektivitetsmål og gir derfor informasjon som er relevant for å kunne vurdere resultatene, og gir en bedre sammenligning mot selskaper som har vokst organisk, i motsetning til gjennom fusjoner og oppkjøp.</t>
  </si>
  <si>
    <t xml:space="preserve">Beregnes som: resultat fra videreført og avviklet virksomhet justert for ikke-kontrollerende eierinteresser og utbytte på Tier 1-kapital, dividert på aksjeeiernes gjennomsnittlige egenkapital fratrukket Tier 1-kapital og ikke-kontrollerende eierinteresser. Materiell egenkapital består av egenkapital fratrukket goodwill og andre immaterielle eiendeler. </t>
  </si>
  <si>
    <t>Finansresultat fra investeringsporteføljen</t>
  </si>
  <si>
    <t>Dette målet gir relevant informasjon for å kunne vurdere resultatet av investeringsporteføljens samlede finansielle eiendeler. Tallet uttrykkes i norske kroner.</t>
  </si>
  <si>
    <t>Finansavkastning</t>
  </si>
  <si>
    <t>Dette målet gir relevant informasjon for å kunne vurdere resultatet av investeringsporteføljens samlede finansielle eiendeler. Tallet er et prosenttall.</t>
  </si>
  <si>
    <t>Beregnes som: finansresultat fra investeringsporteføljen, dividert på gjennomsnittlig finansielle eiendeler og eiendom.</t>
  </si>
  <si>
    <t>Skadeforsikring</t>
  </si>
  <si>
    <t>Forfalte bruttopremier</t>
  </si>
  <si>
    <t>Skadeprosent</t>
  </si>
  <si>
    <t xml:space="preserve">Dette målet brukes for å måle erstatningskostnader i forhold til premieinntekter i skadeforsikringsvirksomheten og er et av konsernets viktigste finansielle mål. </t>
  </si>
  <si>
    <t>Beregnes som: erstatningskostnader, dividert på premieinntekter .</t>
  </si>
  <si>
    <t>Kostnadsandel</t>
  </si>
  <si>
    <t xml:space="preserve">Dette målet brukes for å måle driftskostnader i forhold til premieinntekter for skadeforsikringsvirksomheten og er et av konsernets viktigste finansielle mål. </t>
  </si>
  <si>
    <t>Beregnes som: driftskostnader, dividert på premieinntekter.</t>
  </si>
  <si>
    <t xml:space="preserve">Dette målet brukes for å måle lønnsomheten i skadeforsikringsvirksomheten. En combined ratio på under 100 prosent betyr at forsikringsresultatet er positivt, mens en ratio på over 100 prosent betyr forsikringstap. </t>
  </si>
  <si>
    <t>Beregnes som: sum av skadeprosent og kostnadsandel.</t>
  </si>
  <si>
    <t>Combined ratio, diskontert</t>
  </si>
  <si>
    <t xml:space="preserve">Dette målet brukes for å måle lønnsomheten i skadeforsikringsvirksomheten på diskontert basis. En combined ratio på under 100 prosent betyr at forsikringsresultatet er positivt, mens en ratio på over 100 prosent betyr forsikringstap. </t>
  </si>
  <si>
    <t>Beregnes som: premieinntekter fra skadeforsikring fratrukket erstatningskostnader mv. fra skadeforsikring (diskontert) og driftskostnader fra skadeforsikring, dividert på premieinntekter fra skadeforsikring.</t>
  </si>
  <si>
    <t>Resultatutvikling konsern</t>
  </si>
  <si>
    <t>Forsikringsresultat skadeforsikring</t>
  </si>
  <si>
    <t xml:space="preserve">Dette målet brukes for å måle lønnsomheten i skadeforsikringsvirksomheten og er et av konsernets viktigste finansielle mål. </t>
  </si>
  <si>
    <t>Beregnes som: premieinntekter fra skadeforsikring, fratrukket erstatningskostnader mv. fra skadeforsrikring og driftskostnader fra skadeforsikring.</t>
  </si>
  <si>
    <t>Pensjon</t>
  </si>
  <si>
    <t>Driftsmargin</t>
  </si>
  <si>
    <t xml:space="preserve">Dette målet gir relevant informasjon om lønnsomheten i pensjonssegmentet. </t>
  </si>
  <si>
    <t>Beregnes som: resultat etter skattekostnad, dividert på aksjeeiernes gjennomsnittlige egenkapital.</t>
  </si>
  <si>
    <t>Beregnes som: resultat fra videreført og avviklet virksomhet justert for ikke-kontrollerende eierinteresser og utbytte på Tier 1-kapital og gevinst ved salg av Gjensidige Bank, dividert på aksjeeiernes gjennomsnittlige egenkapital fratrukket Tier 1-kapital og ikke-kontrollerende eierinteresser.</t>
  </si>
  <si>
    <t>Alternative resultatmål (APM)</t>
  </si>
  <si>
    <t>Utbetalingsgrad utbytte</t>
  </si>
  <si>
    <t>Beregnes som: erstatningskostnader ekskludert storskader og avviklingsgevinster/(-tap), dividert på premieinntekter for egen regning.</t>
  </si>
  <si>
    <t>Storskader</t>
  </si>
  <si>
    <t>Avviklingsgevinster/(-tap)</t>
  </si>
  <si>
    <t>Dette målet benyttes for å gi informasjon om erstatninger som oppstår på en mindre hyppig basis. Dette målet øker forståelse for underliggende resultatutvikling. Storskader defineres som skadehendelser som overstiger 10 millioner kroner.</t>
  </si>
  <si>
    <t>Endringer i premieinntekter for egen regning i lokal valuta</t>
  </si>
  <si>
    <t>Dette målet er relevant for å forstå utviklingen i premieinntekter for egen regning ekskludert valutaeffekten.</t>
  </si>
  <si>
    <t>Beregnes som: forskjellen i premieinntekter for egen regning i periode A minus premieinntekter for egen regning i periode B, dividert på premieinntekter for egen regning i periode B når premieinntekter for egen regning i periode B beregnes med samme valutakurs som i periode A.</t>
  </si>
  <si>
    <t>Effektiv skattesats</t>
  </si>
  <si>
    <t>Calculated as: the difference in earned premiums in period A minus earned premiums in period B, divided by earned premiums in period B when earned premiums in period B is calculated with the same exchange rate as period A.</t>
  </si>
  <si>
    <t>Den effektive skattesatsen er den gjennomsnittelige skattesatsen, som kan være forskjellig fra den nominelle skattesatsen, hovedsakelig på grunn av realiserte og urealiserte gevinster og tap på aksjeinvesteringer i EØS som ikke er skattepliktige/fradragsberettigede. Dette målet er er relevant for å forstå konsernets skatteeksponering.</t>
  </si>
  <si>
    <t>Beregnet som: skattekostnad dividert på resultat før skattekostnad.</t>
  </si>
  <si>
    <t>Dette målet gir relevant informasjon om størrelsen på driftsvirksomheten i segment Pensjon. Dette er den totale markedsverien av eiendeler under forvaltning.</t>
  </si>
  <si>
    <t>Eiendeler under forvaltning</t>
  </si>
  <si>
    <t xml:space="preserve">Dette målet kombinerer lønnsomhetsmål og kapitaleffektivitetsmål og gir derfor informasjon som er relevant for å kunne vurdere resultatene. </t>
  </si>
  <si>
    <t>Underliggende skadeprosent</t>
  </si>
  <si>
    <t xml:space="preserve">Calculated as: net income from investments adjusted for financial income in Pension, interest expense on subordinated debt Gjensidige Forsikring ASA, interest expense on the lease liability and realised gains on subsidiaries. </t>
  </si>
  <si>
    <t xml:space="preserve">Beregnes som: netto inntekter fra investeringer justert for finansinntekter i Pensjon, rentekostnader på ansvarlig lån for Gjensidige Forsikring ASA, rentekostnader på leieforpliktelser og realisert gevinst på datterselskaper. </t>
  </si>
  <si>
    <t>Dette målet gir relevant informasjon for vurdering av det ordinære utbyttet i forhold til Gjensidiges utbyttepolitikk. I politikken heter det at "Gjensidige har som mål å dele ut høye og stabile utbytter til sine aksjonærer, med en utbetalingsgad på minimum 80 prosent av resultat etter skatt over tid.</t>
  </si>
  <si>
    <t>Calculated as: proposed dividend based on profit for the year divided by profit/(loss) adjusted for the gain from the sale of Gjensidige Bank.</t>
  </si>
  <si>
    <t>Dette tallet gir relevant informasjon om forventede framtidige premieinntekter for konsernets skadevirksomhet, da det omfatter samlede inntekter fra salg av forsikringsprodukter, uavhengig av når inntekten er opptjent.</t>
  </si>
  <si>
    <t>Egenkapital per aksje</t>
  </si>
  <si>
    <t>Egenkapital</t>
  </si>
  <si>
    <t>Utstedte aksjer, på slutten av perioden</t>
  </si>
  <si>
    <t>Resultat fra videreført og avviklet virksomhet</t>
  </si>
  <si>
    <t>Ikke-kontrollerende eierinteresser</t>
  </si>
  <si>
    <t>Tier 1-utbytte</t>
  </si>
  <si>
    <t>Resultat for beregning av egenkapitalavkastning</t>
  </si>
  <si>
    <t>Gevinst ved salg av Gjensidige Bank</t>
  </si>
  <si>
    <t xml:space="preserve">Aksjonærerenes gjennomsnittlige egenkapital (minus Tier 1-kapital og ikke-kontrollerende eierinteresser) </t>
  </si>
  <si>
    <t>Aksjonærenes gjennomsnittlige egenkapital (minus Tier 1-kapital, ikke-kontrollerende eierinteresser og immaterielle eiendeler)</t>
  </si>
  <si>
    <t xml:space="preserve">Aksjonærerenes gjennomsnittlige egenkapital (minus Tier 1-kapital og ikke-kontrollerende eierinteresser og gevinst ved salg av Gjensidige Bank) </t>
  </si>
  <si>
    <t>Egenkapitalavkastning, annualisert</t>
  </si>
  <si>
    <t>Finansresultat fra investeringsporteføljen og finansavkastning</t>
  </si>
  <si>
    <t>Finansinntekter i Pensjon</t>
  </si>
  <si>
    <t>Rentekostnader ansvarlig lån Gjensidige Forsikring ASA</t>
  </si>
  <si>
    <t>Rentekostnad på leieavtaler</t>
  </si>
  <si>
    <t>Netto inntekter fra investeringer</t>
  </si>
  <si>
    <t>Gjennomsnittlig finansielle eiendeler og eiendommer</t>
  </si>
  <si>
    <t>Resultat fra videreført og avviklet virksomhet justert for gevinst ved salg av Gjensidige Bank</t>
  </si>
  <si>
    <t>Foreslått utbytte basert på årsresultatet</t>
  </si>
  <si>
    <t>Bruttopremier Privat</t>
  </si>
  <si>
    <t>Premieinntekter</t>
  </si>
  <si>
    <t>Gjenforsikringsandel av opptjente bruttopremier</t>
  </si>
  <si>
    <t>Endring i avsetning for ikke opptjent bruttopremie</t>
  </si>
  <si>
    <t>Endring i avsetning for opptjent premie</t>
  </si>
  <si>
    <t>Brutto opptjent premie Privat</t>
  </si>
  <si>
    <t>Bruttopremier Næringsliv</t>
  </si>
  <si>
    <t>Brutto opptjent premie Næringsliv</t>
  </si>
  <si>
    <t>Bruttopremier Danmark</t>
  </si>
  <si>
    <t>Brutto opptjent premie Danmark</t>
  </si>
  <si>
    <t>Bruttopremier Sverige</t>
  </si>
  <si>
    <t>Brutto opptjent premie Sverige</t>
  </si>
  <si>
    <t>Bruttopremier Baltikum</t>
  </si>
  <si>
    <t>Brutto opptjent premie Baltikum</t>
  </si>
  <si>
    <t>Mottatt gjenforsikring Gjensidige Pensjonsforsikring</t>
  </si>
  <si>
    <t>Avgitte forfalte gjenforsikringspremier</t>
  </si>
  <si>
    <t>Forfalte bruttopremier, for egen regning</t>
  </si>
  <si>
    <t>Skadeprosent Privat</t>
  </si>
  <si>
    <t>Erstatningskostnader mv.</t>
  </si>
  <si>
    <t>Skadeprosent Næringsliv</t>
  </si>
  <si>
    <t>Skadeprosent Danmark</t>
  </si>
  <si>
    <t>Skadeprosent Sverige</t>
  </si>
  <si>
    <t>Skadeprosent Baltikum</t>
  </si>
  <si>
    <t>Underliggende skadeprosent Privat</t>
  </si>
  <si>
    <t>Opptjent premie</t>
  </si>
  <si>
    <t>Underliggende skadeprosent Næringsliv</t>
  </si>
  <si>
    <t>Underliggende skadeprosent Danmark</t>
  </si>
  <si>
    <t>Underliggende skadeprosent Sverige</t>
  </si>
  <si>
    <t>Underliggende skadeprosent Baltikum</t>
  </si>
  <si>
    <t>Kostnadsandel Privat</t>
  </si>
  <si>
    <t>Driftskostnader</t>
  </si>
  <si>
    <t>Kostnadsandel Næringsliv</t>
  </si>
  <si>
    <t>Kostnadsandel Danmark</t>
  </si>
  <si>
    <t>Kostnadsandel Sverige</t>
  </si>
  <si>
    <t>Kostnadsandel Baltikum</t>
  </si>
  <si>
    <t>Combined ratio Privat</t>
  </si>
  <si>
    <t>Combined ratio Næringsliv</t>
  </si>
  <si>
    <t>Combined ratio Danmark</t>
  </si>
  <si>
    <t>Combined ratio Sverige</t>
  </si>
  <si>
    <t>Combined ratio Baltikum</t>
  </si>
  <si>
    <t>Combined ratio diskontert</t>
  </si>
  <si>
    <t>Premieinntekter fra skadeforsikring</t>
  </si>
  <si>
    <t>Erstatningskostnader mv. fra skadeforsikring (diskontert)</t>
  </si>
  <si>
    <t>Driftskostnader fra skadeforsikring</t>
  </si>
  <si>
    <t>Forsikringsresultat skadeforsikring (diskontert)</t>
  </si>
  <si>
    <t xml:space="preserve">Erstatningskostnader mv. fra skadeforsikring </t>
  </si>
  <si>
    <t xml:space="preserve">Forsikringsresultat skadeforsikring </t>
  </si>
  <si>
    <t>Resultat før skattekostnad</t>
  </si>
  <si>
    <t>Skattekostnad</t>
  </si>
  <si>
    <t>Segmentinntekter</t>
  </si>
  <si>
    <t xml:space="preserve">Erstatningskostnader mv. </t>
  </si>
  <si>
    <t>Netto driftsinntekter</t>
  </si>
  <si>
    <t>Segmentresultat/resultat før skattekostnad</t>
  </si>
  <si>
    <t>Andre inntekter og kostnader</t>
  </si>
  <si>
    <t>Resultat etter skattekostnad</t>
  </si>
  <si>
    <t>Aksjonærenes gjennomsnittlige egenkapital</t>
  </si>
  <si>
    <t>Egenkapitalavkastning, annualisert, avkastning på materiell egenkapital, annualisert og egenkapitalavksastning ekskludert gevinst ved salg av Gjensidige Bank, annualisert</t>
  </si>
  <si>
    <t>Egenkapitalavkastning ekskludert gevinst ved salg av Gjensidige Bank, annualisert (ROE)</t>
  </si>
  <si>
    <t>Resultat for beregning av egenkapitalavkastning ekskludert gevinst ved salg av Gjensidge Bank</t>
  </si>
  <si>
    <t>Avkastning på materiell egenkapital, annualisert</t>
  </si>
  <si>
    <t>Egenkapitalavkastning ekskludert gevinst ved salg av Gjensidige Bank, annualisert</t>
  </si>
  <si>
    <t>Net income from investments</t>
  </si>
  <si>
    <t>Realisert gevinst på datterselskaper</t>
  </si>
  <si>
    <t>Forfalte bruttopremier og opptjente bruttopremier Privat</t>
  </si>
  <si>
    <t>Forfalte bruttopremier og opptjente bruttopremier Næringsliv</t>
  </si>
  <si>
    <t>Forfalte bruttopremier og opptjente bruttopremier Danmark</t>
  </si>
  <si>
    <t>Forfalte bruttopremier og opptjente bruttopremier Sverige</t>
  </si>
  <si>
    <t>Forfalte bruttopremier og opptjente bruttopremier Baltikum</t>
  </si>
  <si>
    <t>Gross premiums written General Insurance</t>
  </si>
  <si>
    <t>Forfalte bruttopremier skadeforsikring</t>
  </si>
  <si>
    <t>Bruttopremier skadeforsikring</t>
  </si>
  <si>
    <t>Premiums, net of reinsurance, ratio</t>
  </si>
  <si>
    <t>Premieinntekter for egen regning, andel</t>
  </si>
  <si>
    <t>Premiums, net of reinsurance General Insurance</t>
  </si>
  <si>
    <t>Premieinntekter for egen regning Skadeforsikring</t>
  </si>
  <si>
    <t>Loss ratio General Insurance</t>
  </si>
  <si>
    <t>Skadeprosent skadeforsikring</t>
  </si>
  <si>
    <t>Avviklingsgevinst/(-tap)</t>
  </si>
  <si>
    <t>Underliggende skadeprosent skadeforsikring</t>
  </si>
  <si>
    <t>Underlying frequency loss ratio General Insurance</t>
  </si>
  <si>
    <t>Cost ratio General Insurance</t>
  </si>
  <si>
    <t>Kostnadsandel skadeforsikring</t>
  </si>
  <si>
    <t>Combined ratio General Insurance</t>
  </si>
  <si>
    <t>Combined ratio skadeforsikring</t>
  </si>
  <si>
    <t>Beregnes som: foreslått utbytte basert på årsresultatet dividert på resultat justert for gevinsten ved salg av Gjensidige Bank.</t>
  </si>
  <si>
    <t>This measure provides relevant information on expected future premiums for the Group’s general insurance business, as it comprises total revenue generated through sale of insurance products, regardless of when the income is earned.</t>
  </si>
  <si>
    <t>Calculated as: earned premiums from general insurance, plus ceded reinsurance premiums and change in provision for unearned premiums.</t>
  </si>
  <si>
    <t>Beregnes som: premieinntekter fra skadeforsikring, pluss gjenforsikringsandel av opptjente bruttopremier og endring i avsetning for ikke opptjent bruttopremie.</t>
  </si>
  <si>
    <t>Calculated as: earned premiums from general insurance plus ceded reinsurance premiums.</t>
  </si>
  <si>
    <t>Beregnes som: premieinntekter for egen regning pluss gjenforsikringsandel av opptjente bruttopremier.</t>
  </si>
  <si>
    <t>Dette målet brukes for å måle erstatningskostnader i forhold til premieinntekter i skadeforsikringsvirksomheten, og gir en nyttig innsikt i underliggende utvikling ekskludert storskader og avviklingsgevinster/(-tap).</t>
  </si>
  <si>
    <t>Return on tangible equity, annualised (ROTE)</t>
  </si>
  <si>
    <t xml:space="preserve">Dette målet benyttes for å vise oppløsningen av for høye eller for lave erstatningsavsetninger og øker derfor forståelsen for underliggende resultatutvikling i perioden. Avviklingsgevinster/(-tap) defineres som endringer i estaimater fra tidligere perioder. </t>
  </si>
  <si>
    <t>Opptjent bruttopremie</t>
  </si>
  <si>
    <t>Profit/(loss) from continuing and discontinued operations, adjusted for the gain from the sale of Gjensidige Bank</t>
  </si>
  <si>
    <t>Calculated as: net operating income divided by the total of administration fees, insurance income and management income etc.</t>
  </si>
  <si>
    <t>Beregnes som: driftsresultat, dividert på summen av administrasjonsinntekter, forsikringsinntekter og forvaltningsinntekter mv.</t>
  </si>
  <si>
    <t>Premiums, net of reinsurance</t>
  </si>
  <si>
    <t>Premieinntekter for egen regning</t>
  </si>
  <si>
    <t>Beregnes som: forfalte bruttopremier pluss mottatt gjenforsikring Gjensidige Pensjonsforsikring, minus avgitte forfalte gjenforsikringspremiuer , dividert på forfalte bruttopremier.</t>
  </si>
  <si>
    <t>Calculated as: gross premiums written plus received reinsurance Gjensidige Pensjonsforsikring,  less ceded written reinsurance premiums, divided by gross premiums written.</t>
  </si>
  <si>
    <t xml:space="preserve">Key figures that are regulated by IFRS or other legislation, as well as non-financial information, are not regarded as APMs. All APMs are presented with comparable figures for earlier periods. The APMs have generally been used consistently over time. </t>
  </si>
  <si>
    <t xml:space="preserve">Nøkkeltall som er regulert i IFRS eller annet regelverk, samt ikke-finansiell informasjon, betraktes ikke som APM-er. Alle APM-er presenteres med sammenlignbare tall for tidligere perioder. APM-ene er stort sett brukt konsekvent over tid. </t>
  </si>
  <si>
    <t xml:space="preserve">This ratio provides relevant information for assessment of the share of premiums withheld by the company. </t>
  </si>
  <si>
    <t>This measure provides relevant information for assessment of earned premiums before ceded reinsurance.</t>
  </si>
  <si>
    <t>Dette tallet gir relevant informasjon om opptjente premieinntekter før avgitt reassuranse.</t>
  </si>
  <si>
    <t xml:space="preserve">Dette forholdstallet gir relevant informasjon for å kunne vurdere andelen av premieinntekter selskapet har holdt tilbake.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</si>
</sst>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quot;kr&quot;* #,##0_);_(&quot;kr&quot;* \(#,##0\);_(&quot;kr&quot;* &quot;-&quot;_);_(@_)"/>
    <numFmt numFmtId="165" formatCode="_(* #,##0_);_(* \(#,##0\);_(* &quot;-&quot;_);_(@_)"/>
    <numFmt numFmtId="166" formatCode="_(&quot;kr&quot;* #,##0.00_);_(&quot;kr&quot;* \(#,##0.00\);_(&quot;kr&quot;* &quot;-&quot;??_);_(@_)"/>
    <numFmt numFmtId="167" formatCode="_(* #,##0.00_);_(* \(#,##0.00\);_(* &quot;-&quot;??_);_(@_)"/>
    <numFmt numFmtId="168" formatCode="_ * #,##0.0_ ;_ * \-#,##0.0_ ;_ * &quot;-&quot;??_ ;_ @_ "/>
    <numFmt numFmtId="169" formatCode="0.0\ %"/>
    <numFmt numFmtId="170" formatCode="0.0"/>
    <numFmt numFmtId="171" formatCode="_ * #,##0_ ;_ * \-#,##0_ ;_ * &quot;-&quot;??_ ;_ @_ "/>
    <numFmt numFmtId="172" formatCode="d/m/yyyy;@"/>
    <numFmt numFmtId="173" formatCode="_(* #,##0_);_(* \(#,##0\);_(* &quot;-&quot;??_);_(@_)"/>
    <numFmt numFmtId="174" formatCode="#,##0.0"/>
    <numFmt numFmtId="175" formatCode="_(* #,##0.0_);_(* \(#,##0.0\);_(* &quot;-&quot;??_);_(@_)"/>
    <numFmt numFmtId="176" formatCode="#,##0.000"/>
    <numFmt numFmtId="177" formatCode="_-* #,##0;[Red]\-* #,##0;_-* &quot;0&quot;;_-@"/>
    <numFmt numFmtId="178" formatCode="&quot;$&quot;#,##0.0_);\(&quot;$&quot;#,##0.0\)"/>
    <numFmt numFmtId="179" formatCode="_(&quot;$&quot;* #,##0.0_);_(&quot;$&quot;* \(#,##0.0\);_(&quot;$&quot;* &quot;-&quot;_);_(@_)"/>
    <numFmt numFmtId="180" formatCode="_(* #,##0.0_);_(* \(#,##0.0\);_(* &quot;-&quot;?_);_(@_)"/>
    <numFmt numFmtId="181" formatCode="_ * #,##0.00_)_k_r_ ;_ * \(#,##0.00\)_k_r_ ;_ * &quot;-&quot;??_)_k_r_ ;_ @_ "/>
    <numFmt numFmtId="182" formatCode="_-&quot;$&quot;* #,##0_-;\-&quot;$&quot;* #,##0_-;_-&quot;$&quot;* &quot;-&quot;_-;_-@_-"/>
    <numFmt numFmtId="183" formatCode="_-&quot;$&quot;* #,##0.00_-;\-&quot;$&quot;* #,##0.00_-;_-&quot;$&quot;* &quot;-&quot;??_-;_-@_-"/>
    <numFmt numFmtId="184" formatCode="_([$€-2]* #,##0.00_);_([$€-2]* \(#,##0.00\);_([$€-2]* &quot;-&quot;??_)"/>
    <numFmt numFmtId="185" formatCode="0.00_)"/>
    <numFmt numFmtId="186" formatCode="[$-F800]dddd\,\ mmmm\ dd\,\ yyyy"/>
    <numFmt numFmtId="187" formatCode="_(* #,##0.000_);_(* \(#,##0.000\);_(* &quot;-&quot;??_);_(@_)"/>
    <numFmt numFmtId="188" formatCode="000000"/>
    <numFmt numFmtId="189" formatCode="_(* #,##0.00_);_(* \(#,##0.00\);_(* &quot;-&quot;_);_(* @_)"/>
    <numFmt numFmtId="190" formatCode="_-* #,##0.00_ _k_r_-;\-* #,##0.00_ _k_r_-;_-* &quot;-&quot;??_ _k_r_-;_-@_-"/>
  </numFmts>
  <fonts count="10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sz val="10"/>
      <name val="Arial"/>
      <family val="2"/>
    </font>
    <font>
      <b/>
      <sz val="11"/>
      <color rgb="FFFF0000"/>
      <name val="Calibri"/>
      <family val="2"/>
      <scheme val="minor"/>
    </font>
    <font>
      <b/>
      <sz val="11"/>
      <name val="Calibri"/>
      <family val="2"/>
      <scheme val="minor"/>
    </font>
    <font>
      <sz val="11"/>
      <name val="Calibri"/>
      <family val="2"/>
      <scheme val="minor"/>
    </font>
    <font>
      <sz val="12"/>
      <color rgb="FF777777"/>
      <name val="Arial"/>
      <family val="2"/>
    </font>
    <font>
      <sz val="14"/>
      <color theme="1"/>
      <name val="Calibri"/>
      <family val="2"/>
      <scheme val="minor"/>
    </font>
    <font>
      <b/>
      <sz val="8"/>
      <name val="Arial"/>
      <family val="2"/>
    </font>
    <font>
      <b/>
      <sz val="10"/>
      <name val="Arial"/>
      <family val="2"/>
    </font>
    <font>
      <sz val="8"/>
      <name val="Arial"/>
      <family val="2"/>
    </font>
    <font>
      <sz val="8"/>
      <color rgb="FF000000"/>
      <name val="Arial"/>
      <family val="2"/>
    </font>
    <font>
      <sz val="8"/>
      <color theme="1"/>
      <name val="Arial"/>
      <family val="2"/>
    </font>
    <font>
      <b/>
      <sz val="8"/>
      <color rgb="FF000000"/>
      <name val="Arial"/>
      <family val="2"/>
    </font>
    <font>
      <b/>
      <sz val="8"/>
      <color theme="1"/>
      <name val="Arial"/>
      <family val="2"/>
    </font>
    <font>
      <b/>
      <sz val="14"/>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theme="1"/>
      <name val="Arial"/>
      <family val="2"/>
    </font>
    <font>
      <b/>
      <sz val="18"/>
      <color theme="3"/>
      <name val="Calibri Light"/>
      <family val="2"/>
      <scheme val="major"/>
    </font>
    <font>
      <sz val="11"/>
      <color rgb="FF9C6500"/>
      <name val="Calibri"/>
      <family val="2"/>
      <scheme val="minor"/>
    </font>
    <font>
      <sz val="10"/>
      <name val="Times New Roman"/>
      <family val="1"/>
    </font>
    <font>
      <sz val="10"/>
      <color indexed="8"/>
      <name val="Arial"/>
      <family val="2"/>
    </font>
    <font>
      <sz val="12"/>
      <name val="Arial"/>
      <family val="2"/>
    </font>
    <font>
      <sz val="8"/>
      <name val="Times"/>
      <family val="1"/>
    </font>
    <font>
      <sz val="11"/>
      <color indexed="8"/>
      <name val="Calibri"/>
      <family val="2"/>
    </font>
    <font>
      <sz val="11"/>
      <color indexed="9"/>
      <name val="Calibri"/>
      <family val="2"/>
    </font>
    <font>
      <sz val="9"/>
      <color indexed="8"/>
      <name val="Arial"/>
      <family val="2"/>
    </font>
    <font>
      <sz val="8"/>
      <color indexed="8"/>
      <name val="Arial"/>
      <family val="2"/>
    </font>
    <font>
      <b/>
      <sz val="16"/>
      <color indexed="8"/>
      <name val="Arial"/>
      <family val="2"/>
    </font>
    <font>
      <b/>
      <sz val="13"/>
      <color indexed="8"/>
      <name val="Arial"/>
      <family val="2"/>
    </font>
    <font>
      <b/>
      <sz val="11"/>
      <color indexed="8"/>
      <name val="Arial"/>
      <family val="2"/>
    </font>
    <font>
      <b/>
      <sz val="10"/>
      <color indexed="8"/>
      <name val="Arial"/>
      <family val="2"/>
    </font>
    <font>
      <i/>
      <sz val="10"/>
      <color indexed="8"/>
      <name val="Arial"/>
      <family val="2"/>
    </font>
    <font>
      <b/>
      <sz val="9"/>
      <name val="Arial"/>
      <family val="2"/>
    </font>
    <font>
      <sz val="9"/>
      <name val="Arial"/>
      <family val="2"/>
    </font>
    <font>
      <i/>
      <sz val="9"/>
      <name val="Arial"/>
      <family val="2"/>
    </font>
    <font>
      <sz val="11"/>
      <name val="Times New Roman"/>
      <family val="1"/>
    </font>
    <font>
      <i/>
      <sz val="10"/>
      <name val="Arial"/>
      <family val="2"/>
    </font>
    <font>
      <sz val="11"/>
      <color indexed="20"/>
      <name val="Calibri"/>
      <family val="2"/>
    </font>
    <font>
      <b/>
      <sz val="11"/>
      <color indexed="52"/>
      <name val="Calibri"/>
      <family val="2"/>
    </font>
    <font>
      <b/>
      <sz val="11"/>
      <color indexed="9"/>
      <name val="Calibri"/>
      <family val="2"/>
    </font>
    <font>
      <b/>
      <sz val="11"/>
      <color indexed="10"/>
      <name val="Calibri"/>
      <family val="2"/>
    </font>
    <font>
      <i/>
      <sz val="11"/>
      <color indexed="23"/>
      <name val="Calibri"/>
      <family val="2"/>
    </font>
    <font>
      <sz val="11"/>
      <color indexed="17"/>
      <name val="Calibri"/>
      <family val="2"/>
    </font>
    <font>
      <b/>
      <sz val="12"/>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1"/>
      <color indexed="12"/>
      <name val="Calibri"/>
      <family val="2"/>
    </font>
    <font>
      <u/>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b/>
      <i/>
      <sz val="16"/>
      <name val="Helv"/>
      <family val="2"/>
    </font>
    <font>
      <u/>
      <sz val="11"/>
      <color theme="10"/>
      <name val="Calibri"/>
      <family val="2"/>
    </font>
    <font>
      <sz val="11"/>
      <color rgb="FF9C0006"/>
      <name val="Calibri"/>
      <family val="2"/>
    </font>
    <font>
      <b/>
      <sz val="11"/>
      <color rgb="FFFA7D00"/>
      <name val="Calibri"/>
      <family val="2"/>
    </font>
    <font>
      <sz val="10"/>
      <color rgb="FF000000"/>
      <name val="Arial"/>
      <family val="2"/>
    </font>
    <font>
      <b/>
      <sz val="10"/>
      <color rgb="FF000000"/>
      <name val="Arial"/>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rgb="FF0000FF"/>
      <name val="Calibri"/>
      <family val="2"/>
      <scheme val="minor"/>
    </font>
    <font>
      <sz val="11"/>
      <color rgb="FF3F3F76"/>
      <name val="Calibri"/>
      <family val="2"/>
    </font>
    <font>
      <sz val="11"/>
      <color rgb="FFFA7D00"/>
      <name val="Calibri"/>
      <family val="2"/>
    </font>
    <font>
      <sz val="11"/>
      <color rgb="FF9C6500"/>
      <name val="Calibri"/>
      <family val="2"/>
    </font>
    <font>
      <sz val="10"/>
      <name val="Verdana"/>
      <family val="2"/>
    </font>
    <font>
      <sz val="11"/>
      <name val="Palatino"/>
      <family val="1"/>
    </font>
    <font>
      <sz val="10"/>
      <name val="MS Sans Serif"/>
      <family val="2"/>
    </font>
    <font>
      <sz val="11"/>
      <color indexed="8"/>
      <name val="Verdana"/>
      <family val="2"/>
    </font>
    <font>
      <sz val="11"/>
      <color theme="1"/>
      <name val="Verdana"/>
      <family val="2"/>
    </font>
    <font>
      <b/>
      <sz val="11"/>
      <color indexed="63"/>
      <name val="Calibri"/>
      <family val="2"/>
    </font>
    <font>
      <b/>
      <sz val="11"/>
      <color rgb="FF3F3F3F"/>
      <name val="Calibri"/>
      <family val="2"/>
    </font>
    <font>
      <b/>
      <sz val="18"/>
      <color indexed="56"/>
      <name val="Cambria"/>
      <family val="2"/>
    </font>
    <font>
      <b/>
      <sz val="18"/>
      <color indexed="62"/>
      <name val="Cambria"/>
      <family val="2"/>
    </font>
    <font>
      <b/>
      <sz val="18"/>
      <color theme="3"/>
      <name val="Cambria"/>
      <family val="2"/>
    </font>
    <font>
      <b/>
      <sz val="11"/>
      <color indexed="8"/>
      <name val="Calibri"/>
      <family val="2"/>
    </font>
    <font>
      <sz val="11"/>
      <color rgb="FF000000"/>
      <name val="Calibri"/>
      <family val="2"/>
      <scheme val="minor"/>
    </font>
    <font>
      <b/>
      <u/>
      <sz val="11"/>
      <color rgb="FF000000"/>
      <name val="Calibri"/>
      <family val="2"/>
      <scheme val="minor"/>
    </font>
    <font>
      <b/>
      <sz val="11"/>
      <color rgb="FF000000"/>
      <name val="Calibri"/>
      <family val="2"/>
      <scheme val="minor"/>
    </font>
    <font>
      <sz val="11"/>
      <color rgb="FFFF0000"/>
      <name val="Calibri"/>
      <family val="2"/>
    </font>
  </fonts>
  <fills count="8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indexed="45"/>
        <bgColor indexed="64"/>
      </patternFill>
    </fill>
    <fill>
      <patternFill patternType="solid">
        <fgColor rgb="FFEEF68A"/>
        <bgColor indexed="64"/>
      </patternFill>
    </fill>
    <fill>
      <patternFill patternType="solid">
        <fgColor indexed="44"/>
        <bgColor indexed="64"/>
      </patternFill>
    </fill>
    <fill>
      <patternFill patternType="solid">
        <fgColor indexed="31"/>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36">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hair">
        <color indexed="64"/>
      </top>
      <bottom style="hair">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ck">
        <color theme="4" tint="0.4996795556505020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s>
  <cellStyleXfs count="17274">
    <xf numFmtId="0" fontId="0" fillId="0" borderId="0"/>
    <xf numFmtId="167" fontId="1" fillId="0" borderId="0" applyFont="0" applyFill="0" applyBorder="0" applyAlignment="0" applyProtection="0"/>
    <xf numFmtId="9" fontId="1" fillId="0" borderId="0" applyFont="0" applyFill="0" applyBorder="0" applyAlignment="0" applyProtection="0"/>
    <xf numFmtId="0" fontId="6" fillId="0" borderId="0"/>
    <xf numFmtId="0" fontId="32" fillId="0" borderId="0"/>
    <xf numFmtId="167" fontId="32" fillId="0" borderId="0" applyFont="0" applyFill="0" applyBorder="0" applyAlignment="0" applyProtection="0"/>
    <xf numFmtId="9" fontId="32" fillId="0" borderId="0" applyFont="0" applyFill="0" applyBorder="0" applyAlignment="0" applyProtection="0"/>
    <xf numFmtId="0" fontId="32" fillId="0" borderId="0"/>
    <xf numFmtId="0" fontId="1" fillId="0" borderId="0"/>
    <xf numFmtId="167"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32" fillId="0" borderId="0"/>
    <xf numFmtId="0" fontId="31" fillId="36" borderId="0" applyNumberFormat="0" applyBorder="0" applyAlignment="0" applyProtection="0"/>
    <xf numFmtId="0" fontId="6" fillId="0" borderId="0"/>
    <xf numFmtId="167" fontId="35" fillId="0" borderId="0" applyFont="0" applyFill="0" applyBorder="0" applyAlignment="0" applyProtection="0"/>
    <xf numFmtId="0" fontId="6" fillId="0" borderId="0"/>
    <xf numFmtId="0" fontId="6" fillId="0" borderId="0"/>
    <xf numFmtId="0" fontId="6" fillId="0" borderId="0"/>
    <xf numFmtId="0" fontId="6" fillId="0" borderId="0"/>
    <xf numFmtId="167" fontId="6" fillId="0" borderId="0" applyFont="0" applyFill="0" applyBorder="0" applyAlignment="0" applyProtection="0"/>
    <xf numFmtId="0" fontId="6" fillId="0" borderId="0"/>
    <xf numFmtId="0" fontId="36" fillId="0" borderId="0"/>
    <xf numFmtId="0" fontId="6" fillId="0" borderId="0"/>
    <xf numFmtId="0" fontId="6" fillId="0" borderId="0"/>
    <xf numFmtId="0" fontId="36" fillId="0" borderId="0"/>
    <xf numFmtId="0" fontId="6" fillId="0" borderId="0"/>
    <xf numFmtId="167" fontId="6" fillId="0" borderId="0" applyFont="0" applyFill="0" applyBorder="0" applyAlignment="0" applyProtection="0"/>
    <xf numFmtId="9" fontId="6" fillId="0" borderId="0" applyFont="0" applyFill="0" applyBorder="0" applyAlignment="0" applyProtection="0"/>
    <xf numFmtId="0" fontId="36" fillId="0" borderId="0"/>
    <xf numFmtId="0" fontId="36" fillId="0" borderId="0"/>
    <xf numFmtId="0" fontId="6" fillId="0" borderId="0">
      <alignment horizontal="left" wrapText="1"/>
    </xf>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36" fillId="0" borderId="0"/>
    <xf numFmtId="9"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0" fontId="36" fillId="0" borderId="0"/>
    <xf numFmtId="0" fontId="38" fillId="0" borderId="0"/>
    <xf numFmtId="0" fontId="38" fillId="0" borderId="0"/>
    <xf numFmtId="0" fontId="6" fillId="0" borderId="0" applyNumberFormat="0" applyFill="0" applyBorder="0" applyAlignment="0" applyProtection="0"/>
    <xf numFmtId="0" fontId="38" fillId="0" borderId="0"/>
    <xf numFmtId="0" fontId="39" fillId="38"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39" fillId="35"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5"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0"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2"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3"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3"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37"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45"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39" fillId="45" borderId="0" applyNumberFormat="0" applyBorder="0" applyAlignment="0" applyProtection="0"/>
    <xf numFmtId="0" fontId="39" fillId="42"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2" borderId="0" applyNumberFormat="0" applyBorder="0" applyAlignment="0" applyProtection="0"/>
    <xf numFmtId="0" fontId="39" fillId="37"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37" borderId="0" applyNumberFormat="0" applyBorder="0" applyAlignment="0" applyProtection="0"/>
    <xf numFmtId="0" fontId="39" fillId="4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40" fillId="48"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8" borderId="0" applyNumberFormat="0" applyBorder="0" applyAlignment="0" applyProtection="0"/>
    <xf numFmtId="0" fontId="40" fillId="3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39" borderId="0" applyNumberFormat="0" applyBorder="0" applyAlignment="0" applyProtection="0"/>
    <xf numFmtId="0" fontId="40" fillId="45"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52"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3" borderId="0" applyNumberFormat="0" applyBorder="0" applyAlignment="0" applyProtection="0"/>
    <xf numFmtId="0" fontId="40" fillId="55"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56" borderId="0" applyNumberFormat="0" applyBorder="0" applyAlignment="0" applyProtection="0"/>
    <xf numFmtId="0" fontId="40" fillId="50"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49" borderId="0" applyNumberFormat="0" applyBorder="0" applyAlignment="0" applyProtection="0"/>
    <xf numFmtId="0" fontId="38" fillId="0" borderId="0"/>
    <xf numFmtId="0" fontId="6" fillId="0" borderId="0"/>
    <xf numFmtId="0" fontId="6" fillId="0" borderId="0"/>
    <xf numFmtId="49" fontId="41" fillId="0" borderId="0">
      <alignment vertical="top" wrapText="1" shrinkToFit="1"/>
      <protection locked="0"/>
    </xf>
    <xf numFmtId="49" fontId="41" fillId="0" borderId="0">
      <alignment horizontal="left" vertical="top" wrapText="1" indent="1" shrinkToFit="1"/>
      <protection locked="0"/>
    </xf>
    <xf numFmtId="49" fontId="41" fillId="0" borderId="0">
      <alignment horizontal="left" vertical="top" wrapText="1" indent="2" shrinkToFit="1"/>
      <protection locked="0"/>
    </xf>
    <xf numFmtId="49" fontId="42" fillId="0" borderId="0">
      <alignment vertical="top" wrapText="1" shrinkToFit="1"/>
      <protection locked="0"/>
    </xf>
    <xf numFmtId="49" fontId="43" fillId="0" borderId="0" applyProtection="0">
      <alignment vertical="top"/>
    </xf>
    <xf numFmtId="49" fontId="44" fillId="0" borderId="0">
      <alignment vertical="top" wrapText="1" shrinkToFit="1"/>
      <protection locked="0"/>
    </xf>
    <xf numFmtId="49" fontId="45" fillId="0" borderId="0">
      <alignment vertical="top" wrapText="1" shrinkToFit="1"/>
      <protection locked="0"/>
    </xf>
    <xf numFmtId="49" fontId="46" fillId="0" borderId="0">
      <alignment vertical="top" wrapText="1" shrinkToFit="1"/>
      <protection locked="0"/>
    </xf>
    <xf numFmtId="49" fontId="47" fillId="0" borderId="0">
      <alignment vertical="top" wrapText="1" shrinkToFit="1"/>
      <protection locked="0"/>
    </xf>
    <xf numFmtId="0" fontId="48" fillId="0" borderId="0" applyNumberFormat="0" applyFill="0" applyBorder="0" applyAlignment="0">
      <protection locked="0"/>
    </xf>
    <xf numFmtId="49" fontId="49" fillId="0" borderId="2" applyAlignment="0">
      <protection locked="0"/>
    </xf>
    <xf numFmtId="49" fontId="49" fillId="0" borderId="2" applyAlignment="0">
      <protection locked="0"/>
    </xf>
    <xf numFmtId="0" fontId="50" fillId="0" borderId="0" applyNumberFormat="0" applyFill="0" applyBorder="0">
      <protection locked="0"/>
    </xf>
    <xf numFmtId="0" fontId="49" fillId="0" borderId="0" applyNumberFormat="0">
      <alignment wrapText="1"/>
      <protection locked="0"/>
    </xf>
    <xf numFmtId="0" fontId="49" fillId="0" borderId="15" applyNumberFormat="0" applyFont="0" applyAlignment="0" applyProtection="0"/>
    <xf numFmtId="0" fontId="48" fillId="38" borderId="15" applyNumberFormat="0" applyFont="0" applyAlignment="0">
      <protection locked="0"/>
    </xf>
    <xf numFmtId="4" fontId="13" fillId="58" borderId="16">
      <alignment horizontal="right"/>
    </xf>
    <xf numFmtId="4" fontId="13" fillId="58" borderId="16">
      <alignment horizontal="right"/>
    </xf>
    <xf numFmtId="3" fontId="51" fillId="0" borderId="0"/>
    <xf numFmtId="177" fontId="52" fillId="0" borderId="0" applyFill="0" applyBorder="0" applyAlignment="0" applyProtection="0"/>
    <xf numFmtId="0" fontId="53" fillId="35"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35" borderId="0" applyNumberFormat="0" applyFont="0" applyBorder="0" applyAlignment="0" applyProtection="0"/>
    <xf numFmtId="0" fontId="53" fillId="35" borderId="0" applyNumberFormat="0" applyBorder="0" applyAlignment="0" applyProtection="0"/>
    <xf numFmtId="0" fontId="54" fillId="59" borderId="17" applyNumberFormat="0" applyAlignment="0" applyProtection="0"/>
    <xf numFmtId="0" fontId="54" fillId="59" borderId="17" applyNumberFormat="0" applyAlignment="0" applyProtection="0"/>
    <xf numFmtId="0" fontId="55" fillId="53" borderId="0"/>
    <xf numFmtId="174" fontId="6" fillId="0" borderId="0" applyFill="0" applyBorder="0" applyAlignment="0"/>
    <xf numFmtId="176" fontId="6" fillId="0" borderId="0" applyFill="0" applyBorder="0" applyAlignment="0"/>
    <xf numFmtId="178" fontId="6" fillId="0" borderId="0" applyFill="0" applyBorder="0" applyAlignment="0"/>
    <xf numFmtId="0" fontId="37" fillId="0" borderId="0" applyFill="0" applyBorder="0" applyAlignment="0"/>
    <xf numFmtId="0" fontId="37" fillId="0" borderId="0" applyFill="0" applyBorder="0" applyAlignment="0"/>
    <xf numFmtId="0" fontId="37" fillId="0" borderId="0" applyFill="0" applyBorder="0" applyAlignment="0"/>
    <xf numFmtId="179" fontId="6" fillId="0" borderId="0" applyFill="0" applyBorder="0" applyAlignment="0"/>
    <xf numFmtId="174" fontId="6" fillId="0" borderId="0" applyFill="0" applyBorder="0" applyAlignment="0"/>
    <xf numFmtId="175" fontId="6" fillId="0" borderId="0" applyFill="0" applyBorder="0" applyAlignment="0"/>
    <xf numFmtId="176" fontId="6" fillId="0" borderId="0" applyFill="0" applyBorder="0" applyAlignment="0"/>
    <xf numFmtId="0" fontId="54" fillId="59" borderId="17" applyNumberFormat="0" applyAlignment="0" applyProtection="0"/>
    <xf numFmtId="0" fontId="56" fillId="60" borderId="17" applyNumberFormat="0" applyAlignment="0" applyProtection="0"/>
    <xf numFmtId="0" fontId="56" fillId="60" borderId="17" applyNumberFormat="0" applyAlignment="0" applyProtection="0"/>
    <xf numFmtId="0" fontId="54" fillId="59" borderId="17" applyNumberFormat="0" applyAlignment="0" applyProtection="0"/>
    <xf numFmtId="0" fontId="55" fillId="58" borderId="18" applyNumberFormat="0" applyAlignment="0" applyProtection="0"/>
    <xf numFmtId="0" fontId="55" fillId="58" borderId="18" applyNumberFormat="0" applyAlignment="0" applyProtection="0"/>
    <xf numFmtId="0" fontId="55" fillId="58" borderId="18" applyNumberFormat="0" applyAlignment="0" applyProtection="0"/>
    <xf numFmtId="0" fontId="55" fillId="58" borderId="18" applyNumberFormat="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4"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36" fillId="0" borderId="19" applyNumberFormat="0"/>
    <xf numFmtId="0" fontId="36" fillId="0" borderId="19" applyNumberFormat="0"/>
    <xf numFmtId="0" fontId="36" fillId="0" borderId="19" applyNumberFormat="0"/>
    <xf numFmtId="0" fontId="46" fillId="0" borderId="19" applyNumberFormat="0"/>
    <xf numFmtId="0" fontId="46" fillId="0" borderId="19" applyNumberFormat="0"/>
    <xf numFmtId="0" fontId="46" fillId="0" borderId="19" applyNumberFormat="0"/>
    <xf numFmtId="166" fontId="6" fillId="0" borderId="0" applyFont="0" applyFill="0" applyBorder="0" applyAlignment="0" applyProtection="0"/>
    <xf numFmtId="164"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64"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64"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76"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66"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66"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4" fontId="36" fillId="0" borderId="0" applyFill="0" applyBorder="0" applyAlignment="0"/>
    <xf numFmtId="165" fontId="6" fillId="0" borderId="0" applyFont="0" applyFill="0" applyBorder="0" applyAlignment="0" applyProtection="0"/>
    <xf numFmtId="167" fontId="6" fillId="0" borderId="0" applyFont="0" applyFill="0" applyBorder="0" applyAlignment="0" applyProtection="0"/>
    <xf numFmtId="0" fontId="53" fillId="35" borderId="0" applyNumberFormat="0" applyBorder="0" applyAlignment="0" applyProtection="0"/>
    <xf numFmtId="0" fontId="53" fillId="35" borderId="0" applyNumberFormat="0" applyBorder="0" applyAlignment="0" applyProtection="0"/>
    <xf numFmtId="174" fontId="6" fillId="0" borderId="0" applyFill="0" applyBorder="0" applyAlignment="0"/>
    <xf numFmtId="176" fontId="6" fillId="0" borderId="0" applyFill="0" applyBorder="0" applyAlignment="0"/>
    <xf numFmtId="174" fontId="6" fillId="0" borderId="0" applyFill="0" applyBorder="0" applyAlignment="0"/>
    <xf numFmtId="175" fontId="6" fillId="0" borderId="0" applyFill="0" applyBorder="0" applyAlignment="0"/>
    <xf numFmtId="176" fontId="6" fillId="0" borderId="0" applyFill="0" applyBorder="0" applyAlignment="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0" borderId="0" applyNumberFormat="0" applyFont="0" applyBorder="0" applyAlignment="0" applyProtection="0"/>
    <xf numFmtId="0" fontId="58" fillId="40" borderId="0" applyNumberFormat="0" applyBorder="0" applyAlignment="0" applyProtection="0"/>
    <xf numFmtId="0" fontId="14" fillId="59" borderId="0" applyNumberFormat="0" applyBorder="0" applyAlignment="0" applyProtection="0"/>
    <xf numFmtId="0" fontId="59" fillId="0" borderId="14" applyNumberFormat="0" applyProtection="0"/>
    <xf numFmtId="0" fontId="59" fillId="0" borderId="14" applyNumberFormat="0" applyProtection="0"/>
    <xf numFmtId="0" fontId="59" fillId="0" borderId="14" applyNumberFormat="0" applyProtection="0"/>
    <xf numFmtId="0" fontId="59" fillId="0" borderId="1">
      <alignment horizontal="left" vertical="center"/>
    </xf>
    <xf numFmtId="0" fontId="59" fillId="0" borderId="1">
      <alignment horizontal="left" vertical="center"/>
    </xf>
    <xf numFmtId="0" fontId="59" fillId="0" borderId="1">
      <alignment horizontal="left" vertical="center"/>
    </xf>
    <xf numFmtId="0" fontId="60" fillId="0" borderId="20" applyNumberFormat="0" applyFill="0" applyAlignment="0" applyProtection="0"/>
    <xf numFmtId="0" fontId="61" fillId="0" borderId="21" applyNumberFormat="0" applyFill="0" applyAlignment="0" applyProtection="0"/>
    <xf numFmtId="0" fontId="61" fillId="0" borderId="21" applyNumberFormat="0" applyFill="0" applyAlignment="0" applyProtection="0"/>
    <xf numFmtId="0" fontId="60" fillId="0" borderId="20"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2" fillId="0" borderId="22" applyNumberFormat="0" applyFill="0" applyAlignment="0" applyProtection="0"/>
    <xf numFmtId="0" fontId="64" fillId="0" borderId="24" applyNumberFormat="0" applyFill="0" applyAlignment="0" applyProtection="0"/>
    <xf numFmtId="0" fontId="65" fillId="0" borderId="25" applyNumberFormat="0" applyFill="0" applyAlignment="0" applyProtection="0"/>
    <xf numFmtId="0" fontId="65" fillId="0" borderId="25"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6" fillId="0" borderId="0" applyNumberFormat="0" applyFill="0" applyBorder="0">
      <protection locked="0"/>
    </xf>
    <xf numFmtId="0" fontId="66" fillId="0" borderId="0" applyNumberFormat="0" applyFill="0" applyBorder="0" applyAlignment="0" applyProtection="0"/>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8" fillId="43" borderId="17" applyNumberFormat="0" applyAlignment="0" applyProtection="0"/>
    <xf numFmtId="0" fontId="68" fillId="43" borderId="17" applyNumberFormat="0" applyAlignment="0" applyProtection="0"/>
    <xf numFmtId="0" fontId="14" fillId="41" borderId="19" applyNumberFormat="0" applyBorder="0" applyAlignment="0" applyProtection="0"/>
    <xf numFmtId="0" fontId="68" fillId="43" borderId="17" applyNumberFormat="0" applyAlignment="0" applyProtection="0"/>
    <xf numFmtId="0" fontId="68" fillId="46" borderId="17" applyNumberFormat="0" applyAlignment="0" applyProtection="0"/>
    <xf numFmtId="0" fontId="68" fillId="46" borderId="17" applyNumberFormat="0" applyAlignment="0" applyProtection="0"/>
    <xf numFmtId="0" fontId="68" fillId="43" borderId="17" applyNumberFormat="0" applyFont="0" applyAlignment="0" applyProtection="0"/>
    <xf numFmtId="0" fontId="68" fillId="43" borderId="17" applyNumberFormat="0" applyAlignment="0" applyProtection="0"/>
    <xf numFmtId="0" fontId="69" fillId="0" borderId="26" applyNumberFormat="0" applyFill="0" applyAlignment="0" applyProtection="0"/>
    <xf numFmtId="167" fontId="35" fillId="0" borderId="0" applyFont="0" applyFill="0" applyBorder="0" applyAlignment="0" applyProtection="0"/>
    <xf numFmtId="0" fontId="55" fillId="58" borderId="18" applyNumberFormat="0" applyAlignment="0" applyProtection="0"/>
    <xf numFmtId="0" fontId="55" fillId="58" borderId="18" applyNumberFormat="0" applyAlignment="0" applyProtection="0"/>
    <xf numFmtId="174" fontId="6" fillId="0" borderId="0" applyFill="0" applyBorder="0" applyAlignment="0"/>
    <xf numFmtId="176" fontId="6" fillId="0" borderId="0" applyFill="0" applyBorder="0" applyAlignment="0"/>
    <xf numFmtId="174" fontId="6" fillId="0" borderId="0" applyFill="0" applyBorder="0" applyAlignment="0"/>
    <xf numFmtId="175" fontId="6" fillId="0" borderId="0" applyFill="0" applyBorder="0" applyAlignment="0"/>
    <xf numFmtId="176" fontId="6" fillId="0" borderId="0" applyFill="0" applyBorder="0" applyAlignment="0"/>
    <xf numFmtId="0" fontId="69" fillId="0" borderId="26" applyNumberFormat="0" applyFill="0" applyAlignment="0" applyProtection="0"/>
    <xf numFmtId="0" fontId="70" fillId="0" borderId="27" applyNumberFormat="0" applyFill="0" applyAlignment="0" applyProtection="0"/>
    <xf numFmtId="0" fontId="70" fillId="0" borderId="27" applyNumberFormat="0" applyFill="0" applyAlignment="0" applyProtection="0"/>
    <xf numFmtId="0" fontId="69" fillId="0" borderId="26" applyNumberFormat="0" applyFill="0" applyAlignment="0" applyProtection="0"/>
    <xf numFmtId="0" fontId="35" fillId="41" borderId="28" applyNumberFormat="0" applyFont="0" applyAlignment="0" applyProtection="0"/>
    <xf numFmtId="0" fontId="6" fillId="41" borderId="28" applyNumberFormat="0" applyFont="0" applyAlignment="0" applyProtection="0"/>
    <xf numFmtId="0" fontId="6" fillId="41" borderId="28" applyNumberFormat="0" applyFont="0" applyAlignment="0" applyProtection="0"/>
    <xf numFmtId="0" fontId="35" fillId="41" borderId="28" applyNumberFormat="0" applyFont="0" applyAlignment="0" applyProtection="0"/>
    <xf numFmtId="0" fontId="35" fillId="41" borderId="28" applyNumberFormat="0" applyFont="0" applyAlignment="0" applyProtection="0"/>
    <xf numFmtId="0" fontId="6" fillId="41" borderId="28" applyNumberFormat="0" applyFont="0" applyAlignment="0" applyProtection="0"/>
    <xf numFmtId="0" fontId="39" fillId="41" borderId="28" applyNumberFormat="0" applyFont="0" applyAlignment="0" applyProtection="0"/>
    <xf numFmtId="0" fontId="39" fillId="41" borderId="28" applyNumberFormat="0" applyFont="0" applyAlignment="0" applyProtection="0"/>
    <xf numFmtId="0" fontId="39" fillId="41" borderId="28" applyNumberFormat="0" applyFont="0" applyAlignment="0" applyProtection="0"/>
    <xf numFmtId="0" fontId="39" fillId="41" borderId="28" applyNumberFormat="0" applyFont="0" applyAlignment="0" applyProtection="0"/>
    <xf numFmtId="0" fontId="71"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1" fillId="46" borderId="0" applyNumberFormat="0" applyFont="0" applyBorder="0" applyAlignment="0" applyProtection="0"/>
    <xf numFmtId="0" fontId="71" fillId="46" borderId="0" applyNumberFormat="0" applyBorder="0" applyAlignment="0" applyProtection="0"/>
    <xf numFmtId="185" fontId="73"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39" fillId="0" borderId="0"/>
    <xf numFmtId="0" fontId="6" fillId="0" borderId="0"/>
    <xf numFmtId="0" fontId="39"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6" fillId="0" borderId="0"/>
    <xf numFmtId="0" fontId="39"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39" fillId="0" borderId="0"/>
    <xf numFmtId="0" fontId="6" fillId="0" borderId="0"/>
    <xf numFmtId="0" fontId="39" fillId="0" borderId="0"/>
    <xf numFmtId="0" fontId="6" fillId="0" borderId="0"/>
    <xf numFmtId="0" fontId="39" fillId="0" borderId="0"/>
    <xf numFmtId="0" fontId="39" fillId="0" borderId="0"/>
    <xf numFmtId="0" fontId="39" fillId="0" borderId="0"/>
    <xf numFmtId="0" fontId="39"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6" fillId="0" borderId="0"/>
    <xf numFmtId="0" fontId="6" fillId="0" borderId="0"/>
    <xf numFmtId="0" fontId="39" fillId="0" borderId="0"/>
    <xf numFmtId="0" fontId="6" fillId="0" borderId="0"/>
    <xf numFmtId="0" fontId="39"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xf numFmtId="0" fontId="3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0" fontId="3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36" fillId="0" borderId="0"/>
    <xf numFmtId="0" fontId="6" fillId="0" borderId="0"/>
    <xf numFmtId="0" fontId="36" fillId="0" borderId="0"/>
    <xf numFmtId="0" fontId="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36" fillId="0" borderId="0"/>
    <xf numFmtId="0" fontId="6" fillId="0" borderId="0"/>
    <xf numFmtId="0" fontId="36" fillId="0" borderId="0"/>
    <xf numFmtId="0" fontId="6" fillId="0" borderId="0"/>
    <xf numFmtId="0" fontId="6" fillId="0" borderId="0"/>
    <xf numFmtId="0" fontId="6" fillId="0" borderId="0"/>
    <xf numFmtId="0" fontId="3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39" fillId="0" borderId="0"/>
    <xf numFmtId="0" fontId="39" fillId="0" borderId="0"/>
    <xf numFmtId="0" fontId="6" fillId="0" borderId="0"/>
    <xf numFmtId="0" fontId="39" fillId="0" borderId="0"/>
    <xf numFmtId="0" fontId="6" fillId="0" borderId="0"/>
    <xf numFmtId="0" fontId="39" fillId="0" borderId="0"/>
    <xf numFmtId="0" fontId="39" fillId="0" borderId="0"/>
    <xf numFmtId="0" fontId="6" fillId="0" borderId="0"/>
    <xf numFmtId="0" fontId="39" fillId="0" borderId="0"/>
    <xf numFmtId="0" fontId="39" fillId="0" borderId="0"/>
    <xf numFmtId="0" fontId="39"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38" borderId="0" applyNumberFormat="0" applyBorder="0" applyAlignment="0" applyProtection="0"/>
    <xf numFmtId="0" fontId="39" fillId="38"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38" borderId="0" applyNumberFormat="0" applyBorder="0" applyAlignment="0" applyProtection="0"/>
    <xf numFmtId="0" fontId="39" fillId="35" borderId="0" applyNumberFormat="0" applyBorder="0" applyAlignment="0" applyProtection="0"/>
    <xf numFmtId="0" fontId="39" fillId="40" borderId="0" applyNumberFormat="0" applyBorder="0" applyAlignment="0" applyProtection="0"/>
    <xf numFmtId="0" fontId="39" fillId="42" borderId="0" applyNumberFormat="0" applyBorder="0" applyAlignment="0" applyProtection="0"/>
    <xf numFmtId="0" fontId="39" fillId="44" borderId="0" applyNumberFormat="0" applyBorder="0" applyAlignment="0" applyProtection="0"/>
    <xf numFmtId="0" fontId="39" fillId="4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45" borderId="0" applyNumberFormat="0" applyBorder="0" applyAlignment="0" applyProtection="0"/>
    <xf numFmtId="0" fontId="39" fillId="42" borderId="0" applyNumberFormat="0" applyBorder="0" applyAlignment="0" applyProtection="0"/>
    <xf numFmtId="0" fontId="39" fillId="37" borderId="0" applyNumberFormat="0" applyBorder="0" applyAlignment="0" applyProtection="0"/>
    <xf numFmtId="0" fontId="39"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48" borderId="0" applyNumberFormat="0" applyBorder="0" applyAlignment="0" applyProtection="0"/>
    <xf numFmtId="0" fontId="40" fillId="39"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6" fillId="0" borderId="0">
      <alignment horizontal="left" wrapText="1"/>
    </xf>
    <xf numFmtId="0" fontId="38" fillId="0" borderId="0"/>
    <xf numFmtId="0" fontId="38" fillId="0" borderId="0"/>
    <xf numFmtId="0" fontId="6" fillId="0" borderId="0"/>
    <xf numFmtId="0" fontId="6" fillId="0" borderId="0"/>
    <xf numFmtId="0" fontId="38" fillId="0" borderId="0"/>
    <xf numFmtId="0" fontId="6" fillId="0" borderId="0"/>
    <xf numFmtId="49" fontId="49" fillId="0" borderId="2" applyAlignment="0">
      <protection locked="0"/>
    </xf>
    <xf numFmtId="4" fontId="13" fillId="58" borderId="16">
      <alignment horizontal="right"/>
    </xf>
    <xf numFmtId="0" fontId="53" fillId="35" borderId="0" applyNumberFormat="0" applyBorder="0" applyAlignment="0" applyProtection="0"/>
    <xf numFmtId="0" fontId="53" fillId="35" borderId="0" applyNumberFormat="0" applyBorder="0" applyAlignment="0" applyProtection="0"/>
    <xf numFmtId="0" fontId="54" fillId="59" borderId="17" applyNumberFormat="0" applyAlignment="0" applyProtection="0"/>
    <xf numFmtId="0" fontId="54" fillId="59" borderId="17" applyNumberFormat="0" applyAlignment="0" applyProtection="0"/>
    <xf numFmtId="0" fontId="54" fillId="59" borderId="17" applyNumberFormat="0" applyAlignment="0" applyProtection="0"/>
    <xf numFmtId="0" fontId="55" fillId="58" borderId="18" applyNumberFormat="0" applyAlignment="0" applyProtection="0"/>
    <xf numFmtId="0" fontId="55" fillId="58" borderId="18" applyNumberFormat="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36" fillId="0" borderId="19" applyNumberFormat="0"/>
    <xf numFmtId="0" fontId="46" fillId="0" borderId="19" applyNumberFormat="0"/>
    <xf numFmtId="0" fontId="53" fillId="35"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60" fillId="0" borderId="20" applyNumberFormat="0" applyFill="0" applyAlignment="0" applyProtection="0"/>
    <xf numFmtId="0" fontId="60" fillId="0" borderId="20"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6" fillId="0" borderId="0" applyNumberFormat="0" applyFill="0" applyBorder="0">
      <protection locked="0"/>
    </xf>
    <xf numFmtId="0" fontId="66" fillId="0" borderId="0" applyNumberFormat="0" applyFill="0" applyBorder="0" applyAlignment="0" applyProtection="0"/>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 fillId="0" borderId="0" applyNumberFormat="0" applyFill="0" applyBorder="0">
      <protection locked="0"/>
    </xf>
    <xf numFmtId="0" fontId="67" fillId="0" borderId="0" applyNumberFormat="0" applyFill="0" applyBorder="0">
      <protection locked="0"/>
    </xf>
    <xf numFmtId="0" fontId="67" fillId="0" borderId="0" applyNumberFormat="0" applyFill="0" applyBorder="0">
      <protection locked="0"/>
    </xf>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167" fontId="6" fillId="0" borderId="0" applyFont="0" applyFill="0" applyBorder="0" applyAlignment="0" applyProtection="0"/>
    <xf numFmtId="0" fontId="55" fillId="58" borderId="18" applyNumberFormat="0" applyAlignment="0" applyProtection="0"/>
    <xf numFmtId="0" fontId="69" fillId="0" borderId="26" applyNumberFormat="0" applyFill="0" applyAlignment="0" applyProtection="0"/>
    <xf numFmtId="0" fontId="69" fillId="0" borderId="26" applyNumberFormat="0" applyFill="0" applyAlignment="0" applyProtection="0"/>
    <xf numFmtId="0" fontId="6" fillId="41" borderId="28" applyNumberFormat="0" applyFont="0" applyAlignment="0" applyProtection="0"/>
    <xf numFmtId="0" fontId="6" fillId="41" borderId="28" applyNumberFormat="0" applyFont="0" applyAlignment="0" applyProtection="0"/>
    <xf numFmtId="0" fontId="6" fillId="41" borderId="28" applyNumberFormat="0" applyFont="0" applyAlignment="0" applyProtection="0"/>
    <xf numFmtId="0" fontId="39" fillId="41" borderId="28" applyNumberFormat="0" applyFont="0" applyAlignment="0" applyProtection="0"/>
    <xf numFmtId="0" fontId="39" fillId="41" borderId="28" applyNumberFormat="0" applyFont="0" applyAlignment="0" applyProtection="0"/>
    <xf numFmtId="0" fontId="39" fillId="41" borderId="28" applyNumberFormat="0" applyFont="0" applyAlignment="0" applyProtection="0"/>
    <xf numFmtId="0" fontId="39" fillId="41" borderId="28" applyNumberFormat="0" applyFont="0" applyAlignment="0" applyProtection="0"/>
    <xf numFmtId="0" fontId="71" fillId="46" borderId="0" applyNumberFormat="0" applyBorder="0" applyAlignment="0" applyProtection="0"/>
    <xf numFmtId="0" fontId="71" fillId="46" borderId="0" applyNumberFormat="0" applyBorder="0" applyAlignment="0" applyProtection="0"/>
    <xf numFmtId="0" fontId="6" fillId="0" borderId="0"/>
    <xf numFmtId="0" fontId="39" fillId="0" borderId="0"/>
    <xf numFmtId="0" fontId="39" fillId="0" borderId="0"/>
    <xf numFmtId="0" fontId="39" fillId="0" borderId="0"/>
    <xf numFmtId="0" fontId="6" fillId="0" borderId="0"/>
    <xf numFmtId="0" fontId="39" fillId="0" borderId="0"/>
    <xf numFmtId="0" fontId="39" fillId="0" borderId="0"/>
    <xf numFmtId="0" fontId="6" fillId="0" borderId="0"/>
    <xf numFmtId="0" fontId="6" fillId="0" borderId="0"/>
    <xf numFmtId="0" fontId="39" fillId="0" borderId="0"/>
    <xf numFmtId="0" fontId="39" fillId="0" borderId="0"/>
    <xf numFmtId="0" fontId="39" fillId="0" borderId="0"/>
    <xf numFmtId="0" fontId="39" fillId="0" borderId="0"/>
    <xf numFmtId="0" fontId="39" fillId="0" borderId="0"/>
    <xf numFmtId="0" fontId="6" fillId="0" borderId="0"/>
    <xf numFmtId="0" fontId="39" fillId="0" borderId="0"/>
    <xf numFmtId="0" fontId="39" fillId="0" borderId="0"/>
    <xf numFmtId="0" fontId="39" fillId="0" borderId="0"/>
    <xf numFmtId="0" fontId="39" fillId="0" borderId="0"/>
    <xf numFmtId="0" fontId="39" fillId="0" borderId="0"/>
    <xf numFmtId="0" fontId="6" fillId="0" borderId="0"/>
    <xf numFmtId="0" fontId="39" fillId="0" borderId="0"/>
    <xf numFmtId="0" fontId="39" fillId="0" borderId="0"/>
    <xf numFmtId="0" fontId="6" fillId="0" borderId="0"/>
    <xf numFmtId="0" fontId="39" fillId="0" borderId="0"/>
    <xf numFmtId="0" fontId="39" fillId="0" borderId="0"/>
    <xf numFmtId="0" fontId="39"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186" fontId="36" fillId="0" borderId="0"/>
    <xf numFmtId="0" fontId="36" fillId="0" borderId="0"/>
    <xf numFmtId="0" fontId="6" fillId="0" borderId="0"/>
    <xf numFmtId="0" fontId="6" fillId="0" borderId="0"/>
    <xf numFmtId="0" fontId="3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39" fillId="0" borderId="0"/>
    <xf numFmtId="0" fontId="39"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70"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35" fillId="0" borderId="0"/>
    <xf numFmtId="0" fontId="6" fillId="0" borderId="0"/>
    <xf numFmtId="0" fontId="35"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35" fillId="0" borderId="0"/>
    <xf numFmtId="0" fontId="35" fillId="0" borderId="0"/>
    <xf numFmtId="0" fontId="35" fillId="0" borderId="0"/>
    <xf numFmtId="0" fontId="35"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36" fillId="0" borderId="0"/>
    <xf numFmtId="0" fontId="3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9"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24" fillId="3" borderId="0" applyNumberFormat="0" applyBorder="0" applyAlignment="0" applyProtection="0"/>
    <xf numFmtId="0" fontId="27" fillId="6" borderId="8" applyNumberFormat="0" applyAlignment="0" applyProtection="0"/>
    <xf numFmtId="0" fontId="29" fillId="7" borderId="11" applyNumberFormat="0" applyAlignment="0" applyProtection="0"/>
    <xf numFmtId="0" fontId="30" fillId="0" borderId="0" applyNumberFormat="0" applyFill="0" applyBorder="0" applyAlignment="0" applyProtection="0"/>
    <xf numFmtId="0" fontId="23" fillId="2"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5" fillId="5" borderId="8" applyNumberFormat="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alignment vertical="center"/>
    </xf>
    <xf numFmtId="167" fontId="35" fillId="0" borderId="0" applyFont="0" applyFill="0" applyBorder="0" applyAlignment="0" applyProtection="0"/>
    <xf numFmtId="0" fontId="28" fillId="0" borderId="10" applyNumberFormat="0" applyFill="0" applyAlignment="0" applyProtection="0"/>
    <xf numFmtId="0" fontId="34" fillId="4" borderId="0" applyNumberFormat="0" applyBorder="0" applyAlignment="0" applyProtection="0"/>
    <xf numFmtId="0" fontId="35" fillId="0" borderId="0"/>
    <xf numFmtId="0" fontId="1" fillId="0" borderId="0"/>
    <xf numFmtId="0" fontId="1" fillId="0" borderId="0"/>
    <xf numFmtId="0" fontId="1" fillId="0" borderId="0"/>
    <xf numFmtId="0" fontId="1" fillId="0" borderId="0"/>
    <xf numFmtId="0" fontId="32" fillId="0" borderId="0"/>
    <xf numFmtId="0" fontId="32" fillId="0" borderId="0"/>
    <xf numFmtId="0" fontId="6" fillId="0" borderId="0">
      <alignment vertical="center"/>
    </xf>
    <xf numFmtId="0" fontId="35" fillId="0" borderId="0"/>
    <xf numFmtId="0" fontId="35" fillId="0" borderId="0"/>
    <xf numFmtId="0" fontId="6" fillId="8" borderId="12" applyNumberFormat="0" applyFont="0" applyAlignment="0" applyProtection="0"/>
    <xf numFmtId="0" fontId="26" fillId="6" borderId="9" applyNumberFormat="0" applyAlignment="0" applyProtection="0"/>
    <xf numFmtId="0" fontId="33" fillId="0" borderId="0" applyNumberFormat="0" applyFill="0" applyBorder="0" applyAlignment="0" applyProtection="0"/>
    <xf numFmtId="0" fontId="3" fillId="0" borderId="13" applyNumberFormat="0" applyFill="0" applyAlignment="0" applyProtection="0"/>
    <xf numFmtId="0" fontId="2"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36" borderId="0" applyNumberFormat="0" applyBorder="0" applyAlignment="0" applyProtection="0"/>
    <xf numFmtId="0" fontId="6" fillId="0" borderId="0"/>
    <xf numFmtId="0" fontId="6" fillId="0" borderId="0"/>
    <xf numFmtId="0" fontId="6" fillId="0" borderId="0"/>
    <xf numFmtId="0" fontId="6" fillId="0" borderId="0"/>
    <xf numFmtId="0" fontId="36" fillId="0" borderId="0"/>
    <xf numFmtId="0" fontId="6" fillId="0" borderId="0"/>
    <xf numFmtId="0" fontId="36" fillId="0" borderId="0"/>
    <xf numFmtId="167" fontId="6" fillId="0" borderId="0" applyFont="0" applyFill="0" applyBorder="0" applyAlignment="0" applyProtection="0"/>
    <xf numFmtId="0" fontId="36" fillId="0" borderId="0"/>
    <xf numFmtId="0" fontId="36" fillId="0" borderId="0"/>
    <xf numFmtId="0" fontId="1" fillId="0" borderId="0"/>
    <xf numFmtId="167" fontId="1" fillId="0" borderId="0" applyFont="0" applyFill="0" applyBorder="0" applyAlignment="0" applyProtection="0"/>
    <xf numFmtId="167" fontId="35" fillId="0" borderId="0" applyFont="0" applyFill="0" applyBorder="0" applyAlignment="0" applyProtection="0"/>
    <xf numFmtId="0" fontId="39" fillId="0" borderId="0"/>
    <xf numFmtId="0" fontId="39" fillId="38" borderId="0" applyNumberFormat="0" applyBorder="0" applyAlignment="0" applyProtection="0"/>
    <xf numFmtId="0" fontId="39" fillId="35" borderId="0" applyNumberFormat="0" applyBorder="0" applyAlignment="0" applyProtection="0"/>
    <xf numFmtId="0" fontId="39" fillId="40" borderId="0" applyNumberFormat="0" applyBorder="0" applyAlignment="0" applyProtection="0"/>
    <xf numFmtId="0" fontId="39" fillId="42" borderId="0" applyNumberFormat="0" applyBorder="0" applyAlignment="0" applyProtection="0"/>
    <xf numFmtId="0" fontId="39" fillId="44" borderId="0" applyNumberFormat="0" applyBorder="0" applyAlignment="0" applyProtection="0"/>
    <xf numFmtId="0" fontId="39" fillId="43"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45" borderId="0" applyNumberFormat="0" applyBorder="0" applyAlignment="0" applyProtection="0"/>
    <xf numFmtId="0" fontId="39" fillId="42" borderId="0" applyNumberFormat="0" applyBorder="0" applyAlignment="0" applyProtection="0"/>
    <xf numFmtId="0" fontId="39" fillId="37" borderId="0" applyNumberFormat="0" applyBorder="0" applyAlignment="0" applyProtection="0"/>
    <xf numFmtId="0" fontId="39" fillId="47" borderId="0" applyNumberFormat="0" applyBorder="0" applyAlignment="0" applyProtection="0"/>
    <xf numFmtId="0" fontId="40" fillId="48" borderId="0" applyNumberFormat="0" applyBorder="0" applyAlignment="0" applyProtection="0"/>
    <xf numFmtId="0" fontId="40" fillId="39"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53" fillId="35" borderId="0" applyNumberFormat="0" applyBorder="0" applyAlignment="0" applyProtection="0"/>
    <xf numFmtId="0" fontId="54" fillId="59" borderId="17" applyNumberFormat="0" applyAlignment="0" applyProtection="0"/>
    <xf numFmtId="0" fontId="55" fillId="58" borderId="18" applyNumberFormat="0" applyAlignment="0" applyProtection="0"/>
    <xf numFmtId="0" fontId="57" fillId="0" borderId="0" applyNumberFormat="0" applyFill="0" applyBorder="0" applyAlignment="0" applyProtection="0"/>
    <xf numFmtId="0" fontId="58" fillId="40" borderId="0" applyNumberFormat="0" applyBorder="0" applyAlignment="0" applyProtection="0"/>
    <xf numFmtId="0" fontId="60" fillId="0" borderId="20" applyNumberFormat="0" applyFill="0" applyAlignment="0" applyProtection="0"/>
    <xf numFmtId="0" fontId="62" fillId="0" borderId="22"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0" fontId="68" fillId="43" borderId="17" applyNumberFormat="0" applyAlignment="0" applyProtection="0"/>
    <xf numFmtId="0" fontId="69" fillId="0" borderId="26" applyNumberFormat="0" applyFill="0" applyAlignment="0" applyProtection="0"/>
    <xf numFmtId="0" fontId="71" fillId="46" borderId="0" applyNumberFormat="0" applyBorder="0" applyAlignment="0" applyProtection="0"/>
    <xf numFmtId="0" fontId="39" fillId="0" borderId="0"/>
    <xf numFmtId="0" fontId="39" fillId="0" borderId="0"/>
    <xf numFmtId="0" fontId="39" fillId="0" borderId="0"/>
    <xf numFmtId="0" fontId="39" fillId="0" borderId="0"/>
    <xf numFmtId="0" fontId="3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1" fillId="36" borderId="0" applyNumberFormat="0" applyBorder="0" applyAlignment="0" applyProtection="0"/>
    <xf numFmtId="0" fontId="36" fillId="0" borderId="0"/>
    <xf numFmtId="0" fontId="36" fillId="0" borderId="0"/>
    <xf numFmtId="0" fontId="68" fillId="43" borderId="17" applyNumberFormat="0" applyAlignment="0" applyProtection="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167" fontId="6" fillId="0" borderId="0" applyFont="0" applyFill="0" applyBorder="0" applyAlignment="0" applyProtection="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9" fontId="6" fillId="0" borderId="0" applyFont="0" applyFill="0" applyBorder="0" applyAlignment="0" applyProtection="0"/>
    <xf numFmtId="0" fontId="1" fillId="0" borderId="0"/>
    <xf numFmtId="0" fontId="1" fillId="0" borderId="0"/>
    <xf numFmtId="0" fontId="7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1" fillId="0" borderId="0" applyFont="0" applyFill="0" applyBorder="0" applyAlignment="0" applyProtection="0"/>
    <xf numFmtId="0" fontId="31" fillId="36" borderId="0" applyNumberFormat="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6" fillId="0" borderId="0"/>
    <xf numFmtId="167"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0" fontId="39" fillId="0" borderId="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39" fillId="64" borderId="0" applyNumberFormat="0" applyBorder="0" applyAlignment="0" applyProtection="0"/>
    <xf numFmtId="0" fontId="39" fillId="64"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66" borderId="0" applyNumberFormat="0" applyBorder="0" applyAlignment="0" applyProtection="0"/>
    <xf numFmtId="0" fontId="39"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39" fillId="68"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9" fillId="69"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39" fillId="72" borderId="0" applyNumberFormat="0" applyBorder="0" applyAlignment="0" applyProtection="0"/>
    <xf numFmtId="0" fontId="39" fillId="72"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75" borderId="0" applyNumberFormat="0" applyBorder="0" applyAlignment="0" applyProtection="0"/>
    <xf numFmtId="0" fontId="40" fillId="75" borderId="0" applyNumberFormat="0" applyBorder="0" applyAlignment="0" applyProtection="0"/>
    <xf numFmtId="0" fontId="40" fillId="76" borderId="0" applyNumberFormat="0" applyBorder="0" applyAlignment="0" applyProtection="0"/>
    <xf numFmtId="0" fontId="40" fillId="76"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77" borderId="0" applyNumberFormat="0" applyBorder="0" applyAlignment="0" applyProtection="0"/>
    <xf numFmtId="0" fontId="40" fillId="77"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9" borderId="0" applyNumberFormat="0" applyBorder="0" applyAlignment="0" applyProtection="0"/>
    <xf numFmtId="0" fontId="40" fillId="79" borderId="0" applyNumberFormat="0" applyBorder="0" applyAlignment="0" applyProtection="0"/>
    <xf numFmtId="0" fontId="40" fillId="80" borderId="0" applyNumberFormat="0" applyBorder="0" applyAlignment="0" applyProtection="0"/>
    <xf numFmtId="0" fontId="40" fillId="80" borderId="0" applyNumberFormat="0" applyBorder="0" applyAlignment="0" applyProtection="0"/>
    <xf numFmtId="0" fontId="40" fillId="81" borderId="0" applyNumberFormat="0" applyBorder="0" applyAlignment="0" applyProtection="0"/>
    <xf numFmtId="0" fontId="40" fillId="81" borderId="0" applyNumberFormat="0" applyBorder="0" applyAlignment="0" applyProtection="0"/>
    <xf numFmtId="0" fontId="40" fillId="82" borderId="0" applyNumberFormat="0" applyBorder="0" applyAlignment="0" applyProtection="0"/>
    <xf numFmtId="0" fontId="40" fillId="82" borderId="0" applyNumberFormat="0" applyBorder="0" applyAlignment="0" applyProtection="0"/>
    <xf numFmtId="0" fontId="40" fillId="83" borderId="0" applyNumberFormat="0" applyBorder="0" applyAlignment="0" applyProtection="0"/>
    <xf numFmtId="0" fontId="40" fillId="83" borderId="0" applyNumberFormat="0" applyBorder="0" applyAlignment="0" applyProtection="0"/>
    <xf numFmtId="0" fontId="38" fillId="0" borderId="0"/>
    <xf numFmtId="0" fontId="48" fillId="61" borderId="15" applyNumberFormat="0" applyFont="0" applyAlignment="0">
      <protection locked="0"/>
    </xf>
    <xf numFmtId="4" fontId="13" fillId="58" borderId="29">
      <alignment horizontal="right"/>
    </xf>
    <xf numFmtId="4" fontId="13" fillId="58" borderId="29">
      <alignment horizontal="right"/>
    </xf>
    <xf numFmtId="4" fontId="13" fillId="58" borderId="29">
      <alignment horizontal="right"/>
    </xf>
    <xf numFmtId="4" fontId="13" fillId="58" borderId="29">
      <alignment horizontal="right"/>
    </xf>
    <xf numFmtId="0" fontId="75" fillId="84" borderId="0" applyNumberFormat="0" applyBorder="0" applyAlignment="0" applyProtection="0"/>
    <xf numFmtId="0" fontId="75" fillId="84" borderId="0" applyNumberFormat="0" applyFont="0" applyBorder="0" applyAlignment="0" applyProtection="0"/>
    <xf numFmtId="0" fontId="75" fillId="84" borderId="0" applyNumberFormat="0" applyBorder="0" applyAlignment="0" applyProtection="0"/>
    <xf numFmtId="0" fontId="76" fillId="85" borderId="8" applyNumberFormat="0" applyAlignment="0" applyProtection="0"/>
    <xf numFmtId="0" fontId="76" fillId="85" borderId="8" applyNumberFormat="0" applyAlignment="0" applyProtection="0"/>
    <xf numFmtId="0" fontId="55" fillId="86" borderId="11" applyNumberFormat="0" applyAlignment="0" applyProtection="0"/>
    <xf numFmtId="0" fontId="55" fillId="86" borderId="11" applyNumberFormat="0" applyAlignment="0" applyProtection="0"/>
    <xf numFmtId="167"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0" fontId="36" fillId="0" borderId="30" applyNumberFormat="0"/>
    <xf numFmtId="0" fontId="36" fillId="0" borderId="30" applyNumberFormat="0"/>
    <xf numFmtId="0" fontId="77" fillId="0" borderId="30" applyNumberFormat="0"/>
    <xf numFmtId="0" fontId="77" fillId="0" borderId="30" applyNumberFormat="0"/>
    <xf numFmtId="0" fontId="46" fillId="0" borderId="30" applyNumberFormat="0"/>
    <xf numFmtId="0" fontId="46" fillId="0" borderId="30" applyNumberFormat="0"/>
    <xf numFmtId="0" fontId="78" fillId="0" borderId="30" applyNumberFormat="0"/>
    <xf numFmtId="0" fontId="78" fillId="0" borderId="30" applyNumberFormat="0"/>
    <xf numFmtId="0" fontId="79" fillId="0" borderId="0" applyNumberFormat="0" applyFill="0" applyBorder="0" applyAlignment="0" applyProtection="0"/>
    <xf numFmtId="0" fontId="79" fillId="0" borderId="0" applyNumberFormat="0" applyFill="0" applyBorder="0" applyAlignment="0" applyProtection="0"/>
    <xf numFmtId="0" fontId="80" fillId="87" borderId="0" applyNumberFormat="0" applyBorder="0" applyAlignment="0" applyProtection="0"/>
    <xf numFmtId="0" fontId="80" fillId="87" borderId="0" applyNumberFormat="0" applyFont="0" applyBorder="0" applyAlignment="0" applyProtection="0"/>
    <xf numFmtId="0" fontId="80" fillId="87" borderId="0" applyNumberFormat="0" applyBorder="0" applyAlignment="0" applyProtection="0"/>
    <xf numFmtId="0" fontId="59" fillId="0" borderId="31">
      <alignment horizontal="left" vertical="center"/>
    </xf>
    <xf numFmtId="0" fontId="59" fillId="0" borderId="31">
      <alignment horizontal="left" vertical="center"/>
    </xf>
    <xf numFmtId="0" fontId="59" fillId="0" borderId="31">
      <alignment horizontal="left" vertical="center"/>
    </xf>
    <xf numFmtId="0" fontId="59" fillId="0" borderId="31">
      <alignment horizontal="left" vertical="center"/>
    </xf>
    <xf numFmtId="0" fontId="81" fillId="0" borderId="5" applyNumberFormat="0" applyFill="0" applyAlignment="0" applyProtection="0"/>
    <xf numFmtId="0" fontId="81" fillId="0" borderId="5"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3" fillId="0" borderId="7" applyNumberFormat="0" applyFill="0" applyAlignment="0" applyProtection="0"/>
    <xf numFmtId="0" fontId="83" fillId="0" borderId="7"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74" fillId="0" borderId="0" applyNumberFormat="0" applyFill="0" applyBorder="0">
      <protection locked="0"/>
    </xf>
    <xf numFmtId="0" fontId="84" fillId="0" borderId="0" applyNumberFormat="0" applyFill="0" applyBorder="0" applyAlignment="0" applyProtection="0"/>
    <xf numFmtId="0" fontId="14" fillId="41" borderId="30" applyNumberFormat="0" applyBorder="0" applyAlignment="0" applyProtection="0"/>
    <xf numFmtId="0" fontId="14" fillId="41" borderId="30" applyNumberFormat="0" applyBorder="0" applyAlignment="0" applyProtection="0"/>
    <xf numFmtId="0" fontId="85" fillId="43" borderId="8" applyNumberFormat="0" applyAlignment="0" applyProtection="0"/>
    <xf numFmtId="0" fontId="85" fillId="43" borderId="8" applyNumberFormat="0" applyFont="0" applyAlignment="0" applyProtection="0"/>
    <xf numFmtId="0" fontId="85" fillId="43" borderId="8" applyNumberFormat="0" applyAlignment="0" applyProtection="0"/>
    <xf numFmtId="0" fontId="86" fillId="0" borderId="10" applyNumberFormat="0" applyFill="0" applyAlignment="0" applyProtection="0"/>
    <xf numFmtId="0" fontId="86" fillId="0" borderId="10" applyNumberFormat="0" applyFill="0" applyAlignment="0" applyProtection="0"/>
    <xf numFmtId="0" fontId="6" fillId="33" borderId="12" applyNumberFormat="0" applyFont="0" applyAlignment="0" applyProtection="0"/>
    <xf numFmtId="0" fontId="6" fillId="33" borderId="12" applyNumberFormat="0" applyFont="0" applyAlignment="0" applyProtection="0"/>
    <xf numFmtId="0" fontId="6" fillId="33" borderId="12" applyNumberFormat="0" applyFont="0" applyAlignment="0" applyProtection="0"/>
    <xf numFmtId="0" fontId="39" fillId="33" borderId="12" applyNumberFormat="0" applyFont="0" applyAlignment="0" applyProtection="0"/>
    <xf numFmtId="0" fontId="39" fillId="33" borderId="12" applyNumberFormat="0" applyFont="0" applyAlignment="0" applyProtection="0"/>
    <xf numFmtId="0" fontId="1" fillId="33" borderId="12" applyNumberFormat="0" applyFont="0" applyAlignment="0" applyProtection="0"/>
    <xf numFmtId="0" fontId="39" fillId="33" borderId="12" applyNumberFormat="0" applyFont="0" applyAlignment="0" applyProtection="0"/>
    <xf numFmtId="0" fontId="87" fillId="88" borderId="0" applyNumberFormat="0" applyBorder="0" applyAlignment="0" applyProtection="0"/>
    <xf numFmtId="0" fontId="87" fillId="88" borderId="0" applyNumberFormat="0" applyFont="0" applyBorder="0" applyAlignment="0" applyProtection="0"/>
    <xf numFmtId="0" fontId="87" fillId="88" borderId="0" applyNumberFormat="0" applyBorder="0" applyAlignment="0" applyProtection="0"/>
    <xf numFmtId="0" fontId="1" fillId="0" borderId="0"/>
    <xf numFmtId="0" fontId="1" fillId="0" borderId="0"/>
    <xf numFmtId="0" fontId="1" fillId="0" borderId="0"/>
    <xf numFmtId="0" fontId="35"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alignment horizontal="left" wrapText="1"/>
    </xf>
    <xf numFmtId="0" fontId="6" fillId="0" borderId="0"/>
    <xf numFmtId="0" fontId="6" fillId="0" borderId="0"/>
    <xf numFmtId="0" fontId="3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8" fillId="0" borderId="0"/>
    <xf numFmtId="0" fontId="88" fillId="0" borderId="0"/>
    <xf numFmtId="0" fontId="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36" fillId="0" borderId="0"/>
    <xf numFmtId="0" fontId="89"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 fillId="0" borderId="0"/>
    <xf numFmtId="0" fontId="35" fillId="0" borderId="0"/>
    <xf numFmtId="0" fontId="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3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36" fillId="0" borderId="0"/>
    <xf numFmtId="0" fontId="36" fillId="0" borderId="0"/>
    <xf numFmtId="0" fontId="7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1"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90" fillId="0" borderId="0"/>
    <xf numFmtId="0" fontId="6" fillId="0" borderId="0">
      <alignment horizontal="left" wrapText="1"/>
    </xf>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0" fillId="0" borderId="0"/>
    <xf numFmtId="0" fontId="6" fillId="0" borderId="0"/>
    <xf numFmtId="0" fontId="6" fillId="0" borderId="0">
      <alignment horizontal="left" wrapText="1"/>
    </xf>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91" fillId="0" borderId="0"/>
    <xf numFmtId="0" fontId="92" fillId="0" borderId="0"/>
    <xf numFmtId="0" fontId="91" fillId="0" borderId="0"/>
    <xf numFmtId="0" fontId="92" fillId="0" borderId="0"/>
    <xf numFmtId="0" fontId="6" fillId="0" borderId="0"/>
    <xf numFmtId="0" fontId="91" fillId="0" borderId="0"/>
    <xf numFmtId="0" fontId="6" fillId="0" borderId="0"/>
    <xf numFmtId="0" fontId="92" fillId="0" borderId="0"/>
    <xf numFmtId="0" fontId="6" fillId="0" borderId="0"/>
    <xf numFmtId="0" fontId="6" fillId="0" borderId="0"/>
    <xf numFmtId="0" fontId="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6" fillId="0" borderId="0"/>
    <xf numFmtId="0" fontId="36" fillId="0" borderId="0"/>
    <xf numFmtId="0" fontId="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36" fillId="0" borderId="0"/>
    <xf numFmtId="0" fontId="6" fillId="0" borderId="0"/>
    <xf numFmtId="0" fontId="6" fillId="0" borderId="0"/>
    <xf numFmtId="0" fontId="6" fillId="0" borderId="0"/>
    <xf numFmtId="0" fontId="6" fillId="0" borderId="0"/>
    <xf numFmtId="0" fontId="36" fillId="0" borderId="0"/>
    <xf numFmtId="0" fontId="36" fillId="0" borderId="0"/>
    <xf numFmtId="0" fontId="6" fillId="0" borderId="0"/>
    <xf numFmtId="0" fontId="36" fillId="0" borderId="0"/>
    <xf numFmtId="0" fontId="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41" borderId="28" applyNumberFormat="0" applyFont="0" applyAlignment="0" applyProtection="0"/>
    <xf numFmtId="0" fontId="6" fillId="41" borderId="28" applyNumberFormat="0" applyFont="0" applyAlignment="0" applyProtection="0"/>
    <xf numFmtId="0" fontId="6" fillId="41" borderId="28" applyNumberFormat="0" applyFont="0" applyAlignment="0" applyProtection="0"/>
    <xf numFmtId="0" fontId="39" fillId="41" borderId="12" applyNumberFormat="0" applyFont="0" applyAlignment="0" applyProtection="0"/>
    <xf numFmtId="0" fontId="6" fillId="41" borderId="28" applyNumberFormat="0" applyFont="0" applyBorder="0" applyAlignment="0" applyProtection="0"/>
    <xf numFmtId="0" fontId="6" fillId="41" borderId="12" applyNumberFormat="0" applyFont="0" applyBorder="0" applyAlignment="0" applyProtection="0"/>
    <xf numFmtId="0" fontId="39" fillId="41" borderId="28" applyNumberFormat="0" applyFont="0" applyAlignment="0" applyProtection="0"/>
    <xf numFmtId="0" fontId="39" fillId="41" borderId="12" applyNumberFormat="0" applyFont="0" applyAlignment="0" applyProtection="0"/>
    <xf numFmtId="0" fontId="71" fillId="46" borderId="0" applyNumberFormat="0" applyBorder="0" applyAlignment="0" applyProtection="0"/>
    <xf numFmtId="0" fontId="71" fillId="46" borderId="0" applyNumberFormat="0" applyBorder="0" applyAlignment="0" applyProtection="0"/>
    <xf numFmtId="0" fontId="93" fillId="59" borderId="33" applyNumberFormat="0" applyAlignment="0" applyProtection="0"/>
    <xf numFmtId="0" fontId="93" fillId="60" borderId="33" applyNumberFormat="0" applyAlignment="0" applyProtection="0"/>
    <xf numFmtId="0" fontId="93" fillId="60" borderId="33" applyNumberFormat="0" applyAlignment="0" applyProtection="0"/>
    <xf numFmtId="0" fontId="94" fillId="85" borderId="9" applyNumberFormat="0" applyAlignment="0" applyProtection="0"/>
    <xf numFmtId="0" fontId="93" fillId="59" borderId="33" applyNumberFormat="0" applyAlignment="0" applyProtection="0"/>
    <xf numFmtId="0" fontId="94" fillId="85" borderId="9" applyNumberFormat="0" applyAlignment="0" applyProtection="0"/>
    <xf numFmtId="0" fontId="60" fillId="0" borderId="20" applyNumberFormat="0" applyFill="0" applyAlignment="0" applyProtection="0"/>
    <xf numFmtId="0" fontId="62" fillId="0" borderId="22"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79" fontId="6" fillId="0" borderId="0" applyFont="0" applyFill="0" applyBorder="0" applyAlignment="0" applyProtection="0"/>
    <xf numFmtId="188" fontId="6" fillId="0" borderId="0" applyFont="0" applyFill="0" applyBorder="0" applyAlignment="0" applyProtection="0"/>
    <xf numFmtId="10"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174" fontId="6" fillId="0" borderId="0" applyFill="0" applyBorder="0" applyAlignment="0"/>
    <xf numFmtId="176" fontId="6" fillId="0" borderId="0" applyFill="0" applyBorder="0" applyAlignment="0"/>
    <xf numFmtId="174" fontId="6" fillId="0" borderId="0" applyFill="0" applyBorder="0" applyAlignment="0"/>
    <xf numFmtId="175" fontId="6" fillId="0" borderId="0" applyFill="0" applyBorder="0" applyAlignment="0"/>
    <xf numFmtId="176" fontId="6" fillId="0" borderId="0" applyFill="0" applyBorder="0" applyAlignment="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0" fontId="6" fillId="0" borderId="0">
      <alignment horizontal="left" wrapText="1"/>
    </xf>
    <xf numFmtId="0" fontId="38"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9" fontId="36" fillId="0" borderId="0" applyFill="0" applyBorder="0" applyAlignment="0"/>
    <xf numFmtId="173" fontId="6" fillId="0" borderId="0" applyFill="0" applyBorder="0" applyAlignment="0"/>
    <xf numFmtId="187" fontId="6" fillId="0" borderId="0" applyFill="0" applyBorder="0" applyAlignment="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5" fillId="0" borderId="0" applyNumberFormat="0" applyFill="0" applyBorder="0" applyAlignment="0" applyProtection="0"/>
    <xf numFmtId="0" fontId="97" fillId="0" borderId="0" applyNumberFormat="0" applyFill="0" applyBorder="0" applyAlignment="0" applyProtection="0"/>
    <xf numFmtId="0" fontId="95" fillId="0" borderId="0" applyNumberFormat="0" applyFill="0" applyBorder="0" applyAlignment="0" applyProtection="0"/>
    <xf numFmtId="0" fontId="98" fillId="0" borderId="34" applyNumberFormat="0" applyFill="0" applyAlignment="0" applyProtection="0"/>
    <xf numFmtId="0" fontId="98" fillId="0" borderId="35" applyNumberFormat="0" applyFill="0" applyAlignment="0" applyProtection="0"/>
    <xf numFmtId="0" fontId="98" fillId="0" borderId="35" applyNumberFormat="0" applyFill="0" applyAlignment="0" applyProtection="0"/>
    <xf numFmtId="0" fontId="98" fillId="0" borderId="13" applyNumberFormat="0" applyFill="0" applyAlignment="0" applyProtection="0"/>
    <xf numFmtId="0" fontId="98" fillId="0" borderId="34" applyNumberFormat="0" applyFill="0" applyAlignment="0" applyProtection="0"/>
    <xf numFmtId="0" fontId="98" fillId="0" borderId="13" applyNumberFormat="0" applyFill="0" applyAlignment="0" applyProtection="0"/>
    <xf numFmtId="0" fontId="98" fillId="0" borderId="34" applyNumberFormat="0" applyFill="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90" fontId="88"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 fontId="90" fillId="0" borderId="0" applyFont="0" applyFill="0" applyBorder="0" applyAlignment="0" applyProtection="0"/>
    <xf numFmtId="189" fontId="3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89" fontId="36"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93" fillId="59" borderId="33" applyNumberFormat="0" applyAlignment="0" applyProtection="0"/>
    <xf numFmtId="0" fontId="93" fillId="59" borderId="33" applyNumberFormat="0" applyAlignment="0" applyProtection="0"/>
    <xf numFmtId="0" fontId="40" fillId="53" borderId="0" applyNumberFormat="0" applyBorder="0" applyAlignment="0" applyProtection="0"/>
    <xf numFmtId="0" fontId="40" fillId="53"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5" fillId="0" borderId="0"/>
    <xf numFmtId="0" fontId="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36" fillId="0" borderId="0"/>
    <xf numFmtId="0" fontId="36" fillId="0" borderId="0"/>
    <xf numFmtId="167" fontId="35"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6" fillId="0" borderId="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6" fillId="0" borderId="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0" fontId="6" fillId="0" borderId="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6" fillId="0" borderId="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0" fontId="6" fillId="0" borderId="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3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6" fillId="0" borderId="0"/>
    <xf numFmtId="0" fontId="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36" fillId="0" borderId="0"/>
    <xf numFmtId="0" fontId="3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167" fontId="1" fillId="0" borderId="0" applyFont="0" applyFill="0" applyBorder="0" applyAlignment="0" applyProtection="0"/>
    <xf numFmtId="9" fontId="1" fillId="0" borderId="0" applyFont="0" applyFill="0" applyBorder="0" applyAlignment="0" applyProtection="0"/>
    <xf numFmtId="0" fontId="31" fillId="36" borderId="0" applyNumberFormat="0" applyBorder="0" applyAlignment="0" applyProtection="0"/>
    <xf numFmtId="166" fontId="6" fillId="0" borderId="0" applyFont="0" applyFill="0" applyBorder="0" applyAlignment="0" applyProtection="0"/>
    <xf numFmtId="0" fontId="77" fillId="0" borderId="19" applyNumberFormat="0"/>
    <xf numFmtId="0" fontId="46" fillId="0" borderId="19" applyNumberFormat="0"/>
    <xf numFmtId="0" fontId="14" fillId="41" borderId="19" applyNumberFormat="0" applyBorder="0" applyAlignment="0" applyProtection="0"/>
    <xf numFmtId="0" fontId="31" fillId="36" borderId="0" applyNumberFormat="0" applyBorder="0" applyAlignment="0" applyProtection="0"/>
    <xf numFmtId="0" fontId="14" fillId="41" borderId="19" applyNumberFormat="0" applyBorder="0" applyAlignment="0" applyProtection="0"/>
    <xf numFmtId="9" fontId="1" fillId="0" borderId="0" applyFont="0" applyFill="0" applyBorder="0" applyAlignment="0" applyProtection="0"/>
    <xf numFmtId="166" fontId="6" fillId="0" borderId="0" applyFont="0" applyFill="0" applyBorder="0" applyAlignment="0" applyProtection="0"/>
    <xf numFmtId="0" fontId="77" fillId="0" borderId="19" applyNumberFormat="0"/>
    <xf numFmtId="0" fontId="78" fillId="0" borderId="19" applyNumberFormat="0"/>
    <xf numFmtId="0" fontId="68" fillId="43" borderId="17" applyNumberFormat="0" applyAlignment="0" applyProtection="0"/>
    <xf numFmtId="0" fontId="68" fillId="43" borderId="17" applyNumberFormat="0" applyAlignment="0" applyProtection="0"/>
    <xf numFmtId="0" fontId="36" fillId="0" borderId="19" applyNumberFormat="0"/>
    <xf numFmtId="0" fontId="78" fillId="0" borderId="19" applyNumberFormat="0"/>
    <xf numFmtId="167" fontId="1" fillId="0" borderId="0" applyFont="0" applyFill="0" applyBorder="0" applyAlignment="0" applyProtection="0"/>
    <xf numFmtId="0" fontId="68" fillId="43" borderId="17" applyNumberFormat="0" applyAlignment="0" applyProtection="0"/>
    <xf numFmtId="0" fontId="36" fillId="0" borderId="19" applyNumberFormat="0"/>
    <xf numFmtId="166" fontId="6" fillId="0" borderId="0" applyFont="0" applyFill="0" applyBorder="0" applyAlignment="0" applyProtection="0"/>
    <xf numFmtId="9" fontId="1" fillId="0" borderId="0" applyFont="0" applyFill="0" applyBorder="0" applyAlignment="0" applyProtection="0"/>
    <xf numFmtId="0" fontId="31" fillId="36" borderId="0" applyNumberFormat="0" applyBorder="0" applyAlignment="0" applyProtection="0"/>
    <xf numFmtId="167" fontId="1" fillId="0" borderId="0" applyFont="0" applyFill="0" applyBorder="0" applyAlignment="0" applyProtection="0"/>
    <xf numFmtId="0" fontId="46" fillId="0" borderId="19" applyNumberFormat="0"/>
    <xf numFmtId="167"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xf numFmtId="9" fontId="32" fillId="0" borderId="0" applyFont="0" applyFill="0" applyBorder="0" applyAlignment="0" applyProtection="0"/>
    <xf numFmtId="0" fontId="32" fillId="0" borderId="0"/>
    <xf numFmtId="167" fontId="32" fillId="0" borderId="0" applyFont="0" applyFill="0" applyBorder="0" applyAlignment="0" applyProtection="0"/>
    <xf numFmtId="9"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35"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alignment vertical="center"/>
    </xf>
    <xf numFmtId="167" fontId="35"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6" fillId="0" borderId="0" applyFont="0" applyFill="0" applyBorder="0" applyAlignment="0" applyProtection="0"/>
    <xf numFmtId="167" fontId="6"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39"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cellStyleXfs>
  <cellXfs count="143">
    <xf numFmtId="0" fontId="0" fillId="0" borderId="0" xfId="0"/>
    <xf numFmtId="0" fontId="3" fillId="0" borderId="0" xfId="0" applyFont="1"/>
    <xf numFmtId="0" fontId="4" fillId="0" borderId="0" xfId="0" applyFont="1"/>
    <xf numFmtId="168" fontId="0" fillId="0" borderId="0" xfId="1" applyNumberFormat="1" applyFont="1"/>
    <xf numFmtId="0" fontId="0" fillId="0" borderId="1" xfId="0" applyBorder="1"/>
    <xf numFmtId="168" fontId="0" fillId="0" borderId="1" xfId="1" applyNumberFormat="1" applyFont="1" applyBorder="1"/>
    <xf numFmtId="169" fontId="0" fillId="0" borderId="1" xfId="2" applyNumberFormat="1" applyFont="1" applyBorder="1"/>
    <xf numFmtId="0" fontId="5" fillId="0" borderId="0" xfId="0" applyFont="1"/>
    <xf numFmtId="0" fontId="3" fillId="0" borderId="2" xfId="0" applyFont="1" applyBorder="1"/>
    <xf numFmtId="0" fontId="5" fillId="0" borderId="0" xfId="0" applyFont="1" applyBorder="1"/>
    <xf numFmtId="0" fontId="0" fillId="0" borderId="0" xfId="0" applyFont="1"/>
    <xf numFmtId="0" fontId="0" fillId="0" borderId="1" xfId="0" applyFont="1" applyBorder="1"/>
    <xf numFmtId="170" fontId="0" fillId="0" borderId="1" xfId="0" applyNumberFormat="1" applyBorder="1"/>
    <xf numFmtId="0" fontId="0" fillId="0" borderId="1" xfId="0" applyFont="1" applyFill="1" applyBorder="1"/>
    <xf numFmtId="171" fontId="0" fillId="0" borderId="0" xfId="1" applyNumberFormat="1" applyFont="1"/>
    <xf numFmtId="0" fontId="0" fillId="0" borderId="0" xfId="0" applyFill="1" applyBorder="1"/>
    <xf numFmtId="0" fontId="0" fillId="0" borderId="0" xfId="0" applyBorder="1"/>
    <xf numFmtId="0" fontId="0" fillId="0" borderId="1" xfId="0" applyFill="1" applyBorder="1"/>
    <xf numFmtId="168" fontId="0" fillId="0" borderId="1" xfId="0" applyNumberFormat="1" applyBorder="1"/>
    <xf numFmtId="168" fontId="0" fillId="0" borderId="0" xfId="0" applyNumberFormat="1" applyFill="1" applyBorder="1"/>
    <xf numFmtId="0" fontId="0" fillId="0" borderId="2" xfId="0" applyFill="1" applyBorder="1"/>
    <xf numFmtId="168" fontId="0" fillId="0" borderId="0" xfId="1" applyNumberFormat="1" applyFont="1" applyFill="1" applyBorder="1"/>
    <xf numFmtId="0" fontId="2" fillId="0" borderId="0" xfId="0" applyFont="1"/>
    <xf numFmtId="0" fontId="3" fillId="0" borderId="0" xfId="0" applyFont="1" applyBorder="1"/>
    <xf numFmtId="168" fontId="0" fillId="0" borderId="0" xfId="1" applyNumberFormat="1" applyFont="1" applyBorder="1"/>
    <xf numFmtId="169" fontId="0" fillId="0" borderId="0" xfId="2" applyNumberFormat="1" applyFont="1" applyBorder="1"/>
    <xf numFmtId="169" fontId="0" fillId="0" borderId="0" xfId="0" applyNumberFormat="1" applyBorder="1"/>
    <xf numFmtId="170" fontId="0" fillId="0" borderId="0" xfId="0" applyNumberFormat="1" applyBorder="1"/>
    <xf numFmtId="10" fontId="0" fillId="0" borderId="0" xfId="2" applyNumberFormat="1" applyFont="1" applyBorder="1"/>
    <xf numFmtId="168" fontId="0" fillId="0" borderId="0" xfId="0" applyNumberFormat="1" applyBorder="1"/>
    <xf numFmtId="0" fontId="0" fillId="0" borderId="0" xfId="0" applyAlignment="1">
      <alignment wrapText="1"/>
    </xf>
    <xf numFmtId="0" fontId="7" fillId="0" borderId="0" xfId="0" applyFont="1"/>
    <xf numFmtId="0" fontId="3" fillId="0" borderId="0" xfId="0" applyFont="1" applyAlignment="1">
      <alignment wrapText="1"/>
    </xf>
    <xf numFmtId="0" fontId="0" fillId="0" borderId="0" xfId="0" applyFont="1" applyBorder="1"/>
    <xf numFmtId="0" fontId="0" fillId="0" borderId="0" xfId="0" applyFont="1" applyFill="1" applyBorder="1"/>
    <xf numFmtId="0" fontId="8" fillId="0" borderId="0" xfId="0" applyFont="1"/>
    <xf numFmtId="0" fontId="3" fillId="0" borderId="0" xfId="0" applyFont="1" applyFill="1"/>
    <xf numFmtId="0" fontId="0" fillId="0" borderId="0" xfId="0" applyFill="1"/>
    <xf numFmtId="168" fontId="0" fillId="0" borderId="0" xfId="1" applyNumberFormat="1" applyFont="1" applyFill="1"/>
    <xf numFmtId="168" fontId="0" fillId="0" borderId="1" xfId="0" applyNumberFormat="1" applyFill="1" applyBorder="1"/>
    <xf numFmtId="0" fontId="3" fillId="0" borderId="0" xfId="0" applyFont="1" applyFill="1" applyBorder="1"/>
    <xf numFmtId="0" fontId="0" fillId="0" borderId="0" xfId="0" applyFont="1" applyFill="1"/>
    <xf numFmtId="169" fontId="0" fillId="0" borderId="1" xfId="0" applyNumberFormat="1" applyFill="1" applyBorder="1"/>
    <xf numFmtId="170" fontId="0" fillId="0" borderId="0" xfId="0" applyNumberFormat="1" applyFill="1"/>
    <xf numFmtId="0" fontId="3" fillId="0" borderId="1" xfId="0" applyFont="1" applyFill="1" applyBorder="1"/>
    <xf numFmtId="0" fontId="0" fillId="0" borderId="0" xfId="0" quotePrefix="1"/>
    <xf numFmtId="0" fontId="9" fillId="0" borderId="0" xfId="0" applyFont="1"/>
    <xf numFmtId="0" fontId="0" fillId="0" borderId="0" xfId="0" applyFill="1" applyAlignment="1">
      <alignment wrapText="1"/>
    </xf>
    <xf numFmtId="0" fontId="9" fillId="0" borderId="0" xfId="0" applyFont="1" applyAlignment="1">
      <alignment wrapText="1"/>
    </xf>
    <xf numFmtId="0" fontId="9" fillId="0" borderId="0" xfId="0" applyFont="1" applyFill="1" applyAlignment="1">
      <alignment wrapText="1"/>
    </xf>
    <xf numFmtId="0" fontId="9" fillId="0" borderId="0" xfId="0" applyFont="1" applyFill="1"/>
    <xf numFmtId="0" fontId="8" fillId="0" borderId="0" xfId="0" applyFont="1" applyFill="1"/>
    <xf numFmtId="168" fontId="0" fillId="0" borderId="1" xfId="1" applyNumberFormat="1" applyFont="1" applyFill="1" applyBorder="1"/>
    <xf numFmtId="169" fontId="0" fillId="0" borderId="0" xfId="0" applyNumberFormat="1" applyFill="1" applyBorder="1"/>
    <xf numFmtId="0" fontId="10" fillId="0" borderId="0" xfId="0" applyFont="1" applyAlignment="1">
      <alignment vertical="center"/>
    </xf>
    <xf numFmtId="0" fontId="11" fillId="0" borderId="0" xfId="0" applyFont="1"/>
    <xf numFmtId="168" fontId="0" fillId="0" borderId="0" xfId="1" applyNumberFormat="1" applyFont="1" applyAlignment="1">
      <alignment horizontal="left" vertical="center" wrapText="1"/>
    </xf>
    <xf numFmtId="168" fontId="3" fillId="0" borderId="0" xfId="1" applyNumberFormat="1" applyFont="1" applyAlignment="1">
      <alignment horizontal="right" wrapText="1"/>
    </xf>
    <xf numFmtId="168" fontId="0" fillId="0" borderId="0" xfId="1" applyNumberFormat="1" applyFont="1" applyAlignment="1">
      <alignment wrapText="1"/>
    </xf>
    <xf numFmtId="168" fontId="0" fillId="0" borderId="0" xfId="1" applyNumberFormat="1" applyFont="1" applyAlignment="1">
      <alignment horizontal="left" vertical="center"/>
    </xf>
    <xf numFmtId="168" fontId="13" fillId="0" borderId="0" xfId="1" applyNumberFormat="1" applyFont="1" applyAlignment="1">
      <alignment horizontal="left" vertical="center"/>
    </xf>
    <xf numFmtId="168" fontId="13" fillId="0" borderId="3" xfId="1" applyNumberFormat="1" applyFont="1" applyBorder="1" applyAlignment="1">
      <alignment horizontal="left" vertical="center"/>
    </xf>
    <xf numFmtId="168" fontId="0" fillId="0" borderId="0" xfId="1" applyNumberFormat="1" applyFont="1" applyAlignment="1">
      <alignment horizontal="right" vertical="center"/>
    </xf>
    <xf numFmtId="168" fontId="0" fillId="0" borderId="4" xfId="1" applyNumberFormat="1" applyFont="1" applyBorder="1" applyAlignment="1">
      <alignment horizontal="left" vertical="center"/>
    </xf>
    <xf numFmtId="168" fontId="12" fillId="0" borderId="0" xfId="1" applyNumberFormat="1" applyFont="1" applyAlignment="1">
      <alignment horizontal="left" vertical="center"/>
    </xf>
    <xf numFmtId="168" fontId="14" fillId="0" borderId="0" xfId="1" applyNumberFormat="1" applyFont="1" applyAlignment="1">
      <alignment horizontal="left" vertical="center"/>
    </xf>
    <xf numFmtId="168" fontId="15" fillId="0" borderId="0" xfId="1" applyNumberFormat="1" applyFont="1"/>
    <xf numFmtId="169" fontId="14" fillId="0" borderId="0" xfId="2" applyNumberFormat="1" applyFont="1" applyAlignment="1">
      <alignment horizontal="right" vertical="center"/>
    </xf>
    <xf numFmtId="168" fontId="0" fillId="0" borderId="2" xfId="1" applyNumberFormat="1" applyFont="1" applyBorder="1" applyAlignment="1">
      <alignment horizontal="left" vertical="center"/>
    </xf>
    <xf numFmtId="168" fontId="17" fillId="0" borderId="0" xfId="1" applyNumberFormat="1" applyFont="1"/>
    <xf numFmtId="168" fontId="15" fillId="0" borderId="0" xfId="1" applyNumberFormat="1" applyFont="1" applyFill="1"/>
    <xf numFmtId="168" fontId="16" fillId="0" borderId="0" xfId="1" applyNumberFormat="1" applyFont="1" applyFill="1" applyAlignment="1">
      <alignment vertical="center"/>
    </xf>
    <xf numFmtId="168" fontId="0" fillId="0" borderId="0" xfId="1" applyNumberFormat="1" applyFont="1" applyBorder="1" applyAlignment="1">
      <alignment horizontal="left" vertical="center"/>
    </xf>
    <xf numFmtId="0" fontId="3" fillId="0" borderId="0" xfId="0" applyFont="1" applyAlignment="1">
      <alignment horizontal="right"/>
    </xf>
    <xf numFmtId="0" fontId="19" fillId="0" borderId="0" xfId="0" applyFont="1"/>
    <xf numFmtId="169" fontId="0" fillId="0" borderId="1" xfId="2" applyNumberFormat="1" applyFont="1" applyFill="1" applyBorder="1"/>
    <xf numFmtId="168" fontId="0" fillId="0" borderId="0" xfId="0" applyNumberFormat="1" applyFill="1"/>
    <xf numFmtId="169" fontId="0" fillId="0" borderId="0" xfId="2" applyNumberFormat="1" applyFont="1" applyFill="1" applyBorder="1"/>
    <xf numFmtId="169" fontId="0" fillId="0" borderId="0" xfId="0" applyNumberFormat="1" applyFill="1"/>
    <xf numFmtId="170" fontId="0" fillId="0" borderId="1" xfId="0" applyNumberFormat="1" applyFill="1" applyBorder="1"/>
    <xf numFmtId="10" fontId="0" fillId="0" borderId="1" xfId="2" applyNumberFormat="1" applyFont="1" applyFill="1" applyBorder="1"/>
    <xf numFmtId="168" fontId="14" fillId="0" borderId="0" xfId="1" applyNumberFormat="1" applyFont="1"/>
    <xf numFmtId="169" fontId="14" fillId="0" borderId="0" xfId="2" applyNumberFormat="1" applyFont="1" applyFill="1" applyAlignment="1">
      <alignment horizontal="right" vertical="center"/>
    </xf>
    <xf numFmtId="168" fontId="0" fillId="0" borderId="0" xfId="1" applyNumberFormat="1" applyFont="1" applyFill="1" applyAlignment="1">
      <alignment horizontal="left" vertical="center"/>
    </xf>
    <xf numFmtId="0" fontId="3" fillId="0" borderId="0" xfId="0" applyFont="1" applyFill="1" applyAlignment="1">
      <alignment wrapText="1"/>
    </xf>
    <xf numFmtId="0" fontId="0" fillId="0" borderId="0" xfId="0" applyFont="1" applyFill="1" applyAlignment="1">
      <alignment wrapText="1"/>
    </xf>
    <xf numFmtId="168" fontId="0" fillId="0" borderId="0" xfId="1" applyNumberFormat="1" applyFont="1" applyFill="1" applyAlignment="1">
      <alignment horizontal="right" vertical="center"/>
    </xf>
    <xf numFmtId="171" fontId="0" fillId="0" borderId="0" xfId="1" applyNumberFormat="1" applyFont="1" applyBorder="1"/>
    <xf numFmtId="168" fontId="2" fillId="0" borderId="0" xfId="1" applyNumberFormat="1" applyFont="1" applyFill="1" applyBorder="1"/>
    <xf numFmtId="168" fontId="3" fillId="0" borderId="0" xfId="1" applyNumberFormat="1" applyFont="1" applyAlignment="1">
      <alignment horizontal="left" vertical="center"/>
    </xf>
    <xf numFmtId="168" fontId="3" fillId="0" borderId="2" xfId="1" applyNumberFormat="1" applyFont="1" applyBorder="1" applyAlignment="1">
      <alignment horizontal="left" vertical="center"/>
    </xf>
    <xf numFmtId="168" fontId="17" fillId="0" borderId="0" xfId="1" applyNumberFormat="1" applyFont="1" applyFill="1"/>
    <xf numFmtId="168" fontId="3" fillId="0" borderId="0" xfId="1" applyNumberFormat="1" applyFont="1" applyFill="1" applyAlignment="1">
      <alignment horizontal="right" wrapText="1"/>
    </xf>
    <xf numFmtId="172" fontId="3" fillId="0" borderId="2" xfId="0" applyNumberFormat="1" applyFont="1" applyBorder="1"/>
    <xf numFmtId="168" fontId="0" fillId="0" borderId="0" xfId="0" applyNumberFormat="1" applyFill="1" applyBorder="1" applyAlignment="1">
      <alignment horizontal="right"/>
    </xf>
    <xf numFmtId="168" fontId="0" fillId="0" borderId="1" xfId="0" applyNumberFormat="1" applyFill="1" applyBorder="1" applyAlignment="1">
      <alignment horizontal="right"/>
    </xf>
    <xf numFmtId="169" fontId="0" fillId="0" borderId="2" xfId="2" applyNumberFormat="1" applyFont="1" applyFill="1" applyBorder="1"/>
    <xf numFmtId="169" fontId="0" fillId="0" borderId="2" xfId="2" applyNumberFormat="1" applyFont="1" applyFill="1" applyBorder="1" applyAlignment="1">
      <alignment horizontal="right"/>
    </xf>
    <xf numFmtId="0" fontId="32" fillId="0" borderId="0" xfId="16"/>
    <xf numFmtId="168" fontId="16" fillId="0" borderId="0" xfId="5" applyNumberFormat="1" applyFont="1" applyAlignment="1">
      <alignment horizontal="right" vertical="center"/>
    </xf>
    <xf numFmtId="168" fontId="32" fillId="0" borderId="0" xfId="5" applyNumberFormat="1" applyFont="1" applyAlignment="1">
      <alignment horizontal="left" vertical="center"/>
    </xf>
    <xf numFmtId="168" fontId="12" fillId="0" borderId="0" xfId="5" applyNumberFormat="1" applyFont="1" applyAlignment="1">
      <alignment horizontal="right" vertical="center"/>
    </xf>
    <xf numFmtId="168" fontId="16" fillId="0" borderId="0" xfId="5" applyNumberFormat="1" applyFont="1" applyAlignment="1">
      <alignment vertical="center"/>
    </xf>
    <xf numFmtId="168" fontId="3" fillId="0" borderId="0" xfId="5" applyNumberFormat="1" applyFont="1" applyAlignment="1">
      <alignment horizontal="right"/>
    </xf>
    <xf numFmtId="168" fontId="32" fillId="0" borderId="4" xfId="5" applyNumberFormat="1" applyFont="1" applyBorder="1" applyAlignment="1">
      <alignment horizontal="left" vertical="center"/>
    </xf>
    <xf numFmtId="168" fontId="18" fillId="0" borderId="0" xfId="5" applyNumberFormat="1" applyFont="1" applyAlignment="1">
      <alignment vertical="center"/>
    </xf>
    <xf numFmtId="168" fontId="3" fillId="0" borderId="2" xfId="5" applyNumberFormat="1" applyFont="1" applyBorder="1" applyAlignment="1">
      <alignment horizontal="right"/>
    </xf>
    <xf numFmtId="1" fontId="3" fillId="0" borderId="0" xfId="5" applyNumberFormat="1" applyFont="1" applyAlignment="1">
      <alignment horizontal="right"/>
    </xf>
    <xf numFmtId="168" fontId="32" fillId="0" borderId="0" xfId="5" applyNumberFormat="1" applyFont="1" applyFill="1"/>
    <xf numFmtId="168" fontId="16" fillId="0" borderId="0" xfId="5" applyNumberFormat="1" applyFont="1" applyFill="1" applyAlignment="1">
      <alignment vertical="center"/>
    </xf>
    <xf numFmtId="175" fontId="0" fillId="0" borderId="0" xfId="1" applyNumberFormat="1" applyFont="1"/>
    <xf numFmtId="9" fontId="0" fillId="0" borderId="1" xfId="2" applyNumberFormat="1" applyFont="1" applyBorder="1"/>
    <xf numFmtId="168" fontId="32" fillId="0" borderId="0" xfId="14310" applyNumberFormat="1" applyFont="1" applyFill="1"/>
    <xf numFmtId="168" fontId="16" fillId="0" borderId="0" xfId="14310" applyNumberFormat="1" applyFont="1" applyFill="1" applyAlignment="1">
      <alignment vertical="center"/>
    </xf>
    <xf numFmtId="0" fontId="3" fillId="0" borderId="0" xfId="0" applyFont="1" applyAlignment="1">
      <alignment vertical="center"/>
    </xf>
    <xf numFmtId="175" fontId="0" fillId="0" borderId="0" xfId="1" applyNumberFormat="1" applyFont="1" applyFill="1"/>
    <xf numFmtId="175" fontId="0" fillId="0" borderId="1" xfId="1" applyNumberFormat="1" applyFont="1" applyFill="1" applyBorder="1"/>
    <xf numFmtId="0" fontId="99" fillId="0" borderId="0" xfId="0" applyFont="1" applyAlignment="1">
      <alignment vertical="center" wrapText="1"/>
    </xf>
    <xf numFmtId="0" fontId="0" fillId="0" borderId="0" xfId="0" applyAlignment="1">
      <alignment vertical="center" wrapText="1"/>
    </xf>
    <xf numFmtId="0" fontId="78"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100" fillId="0" borderId="0" xfId="0" applyFont="1" applyAlignment="1">
      <alignment vertical="center"/>
    </xf>
    <xf numFmtId="0" fontId="101" fillId="0" borderId="0" xfId="0" applyFont="1" applyAlignment="1">
      <alignment vertical="center"/>
    </xf>
    <xf numFmtId="0" fontId="99" fillId="0" borderId="0" xfId="0" applyFont="1" applyAlignment="1">
      <alignment vertical="center"/>
    </xf>
    <xf numFmtId="0" fontId="3" fillId="0" borderId="0" xfId="0" applyFont="1" applyFill="1" applyAlignment="1">
      <alignment vertical="center"/>
    </xf>
    <xf numFmtId="0" fontId="99" fillId="0" borderId="0" xfId="0" applyFont="1" applyFill="1" applyAlignment="1">
      <alignment vertical="center" wrapText="1"/>
    </xf>
    <xf numFmtId="0" fontId="0" fillId="0" borderId="2" xfId="0" applyBorder="1"/>
    <xf numFmtId="0" fontId="3" fillId="0" borderId="1" xfId="0" applyFont="1" applyBorder="1"/>
    <xf numFmtId="0" fontId="8" fillId="0" borderId="0" xfId="0" applyFont="1" applyAlignment="1">
      <alignment wrapText="1"/>
    </xf>
    <xf numFmtId="0" fontId="101" fillId="0" borderId="0" xfId="0" applyFont="1" applyFill="1" applyAlignment="1">
      <alignment vertical="center" wrapText="1"/>
    </xf>
    <xf numFmtId="0" fontId="9" fillId="0" borderId="0" xfId="0" applyFont="1" applyFill="1" applyAlignment="1">
      <alignment vertical="center" wrapText="1"/>
    </xf>
    <xf numFmtId="0" fontId="102" fillId="0" borderId="0" xfId="0" applyFont="1" applyAlignment="1">
      <alignment vertical="center" wrapText="1"/>
    </xf>
    <xf numFmtId="0" fontId="2" fillId="0" borderId="0" xfId="0" applyFont="1" applyAlignment="1">
      <alignment wrapText="1"/>
    </xf>
    <xf numFmtId="0" fontId="2" fillId="0" borderId="0" xfId="0" applyFont="1" applyFill="1" applyBorder="1"/>
    <xf numFmtId="0" fontId="3" fillId="0" borderId="0" xfId="0" applyFont="1" applyBorder="1" applyAlignment="1">
      <alignment horizontal="right"/>
    </xf>
    <xf numFmtId="172" fontId="3" fillId="0" borderId="0" xfId="0" applyNumberFormat="1" applyFont="1" applyBorder="1"/>
    <xf numFmtId="170" fontId="0" fillId="0" borderId="0" xfId="0" applyNumberFormat="1" applyFill="1" applyBorder="1"/>
    <xf numFmtId="169" fontId="0" fillId="0" borderId="0" xfId="2" applyNumberFormat="1" applyFont="1" applyFill="1" applyBorder="1" applyAlignment="1">
      <alignment horizontal="right"/>
    </xf>
    <xf numFmtId="175" fontId="0" fillId="0" borderId="0" xfId="1" applyNumberFormat="1" applyFont="1" applyBorder="1"/>
    <xf numFmtId="175" fontId="0" fillId="0" borderId="0" xfId="1" applyNumberFormat="1" applyFont="1" applyFill="1" applyBorder="1"/>
    <xf numFmtId="9" fontId="0" fillId="0" borderId="0" xfId="2" applyNumberFormat="1" applyFont="1" applyBorder="1"/>
    <xf numFmtId="10" fontId="0" fillId="0" borderId="0" xfId="2" applyNumberFormat="1" applyFont="1" applyFill="1" applyBorder="1"/>
  </cellXfs>
  <cellStyles count="17274">
    <cellStyle name="_Ark1" xfId="58" xr:uid="{FE54B548-4CE1-4CBC-BA1D-9011677EAA70}"/>
    <cellStyle name="_Ark2" xfId="59" xr:uid="{6BFDE935-6779-4757-A3BB-42032DF7B4D6}"/>
    <cellStyle name="_Bok1" xfId="13203" xr:uid="{5CC7F2A0-9D7D-4B2B-8C5C-7388FB0D068E}"/>
    <cellStyle name="_Konsernnote 16 obl" xfId="60" xr:uid="{9B14FABD-417E-4223-9855-FAEF6418ED3F}"/>
    <cellStyle name="_Note 14 Bygg til eget bruk, varige driftsmidler og immaterielle eiendeler" xfId="13204" xr:uid="{0BE9222E-AEBF-4DE4-B65E-5A76233D8DAB}"/>
    <cellStyle name="_Note 4-34 IFRS 2007 GF med 2005 oversettelse norsk TBR" xfId="13205" xr:uid="{94CB8F49-65AD-45F7-976F-6B99DFFBACB5}"/>
    <cellStyle name="_Note 4-34 IFRS 2007 GF med 2005 tall" xfId="13206" xr:uid="{481893EB-36D9-47EA-B1BB-A5F99EE560FF}"/>
    <cellStyle name="_Note 4-34 konsern 2008 norsk" xfId="13207" xr:uid="{6363EC30-7DE4-4D92-9345-D3FB709A05DC}"/>
    <cellStyle name="_Q3-res" xfId="61" xr:uid="{10733D92-B3C5-4E15-B73D-D3317EF4ECA6}"/>
    <cellStyle name="20% - Accent1 2" xfId="62" xr:uid="{A2F3AE8D-1F71-4DF5-A1D0-909847472CC8}"/>
    <cellStyle name="20% - Accent1 2 2" xfId="63" xr:uid="{1E5678E6-3DC4-4A29-9D09-15154290C632}"/>
    <cellStyle name="20% - Accent1 2 3" xfId="64" xr:uid="{09444DD8-B84F-4187-92E0-2FFEFB02DC13}"/>
    <cellStyle name="20% - Accent1 2 4" xfId="10469" xr:uid="{9CD34A09-836B-4103-90B0-93BD8C221DE7}"/>
    <cellStyle name="20% - Accent1 2_Balanse ASA legal" xfId="9188" xr:uid="{F8A3D98D-F29C-45C6-B522-8D5A2FF43A9D}"/>
    <cellStyle name="20% - Accent1 3" xfId="65" xr:uid="{A8D13383-A959-4AB1-82B5-458A8EC44EBB}"/>
    <cellStyle name="20% - Accent1 3 2" xfId="10470" xr:uid="{DAAC8B0B-92EE-4021-8828-2DA8F4A2430F}"/>
    <cellStyle name="20% - Accent1 4" xfId="10285" xr:uid="{742222D5-55B7-4EF0-ABA9-2987E585DEDD}"/>
    <cellStyle name="20% - Accent1 5" xfId="10213" xr:uid="{7BDF43D9-0FC9-4599-A267-DBEFA3A230B9}"/>
    <cellStyle name="20% - Accent1 6" xfId="9187" xr:uid="{2A2E4DCB-481F-4328-A375-5F9D48613985}"/>
    <cellStyle name="20% - Accent2 2" xfId="66" xr:uid="{EE5972C8-08B8-4026-AD6D-7CBFDE36A551}"/>
    <cellStyle name="20% - Accent2 2 2" xfId="67" xr:uid="{660CFE15-7C0B-4A2D-9B44-701AB77A6004}"/>
    <cellStyle name="20% - Accent2 2 3" xfId="68" xr:uid="{6AF6FA7A-CBCD-4714-AB65-B4F5EB031202}"/>
    <cellStyle name="20% - Accent2 2 4" xfId="10471" xr:uid="{3F161E9D-5350-4CC0-A88F-6BE1B468160E}"/>
    <cellStyle name="20% - Accent2 2_Balanse ASA legal" xfId="9190" xr:uid="{93280854-B9D0-4EF6-92F6-EEBFF128A862}"/>
    <cellStyle name="20% - Accent2 3" xfId="69" xr:uid="{2B52509C-8FFF-406D-A957-14D1D526CC53}"/>
    <cellStyle name="20% - Accent2 3 2" xfId="10472" xr:uid="{A30AE265-D608-48B1-892E-6A95F48A0EE3}"/>
    <cellStyle name="20% - Accent2 4" xfId="10286" xr:uid="{27AD32E1-BB30-4862-9F98-1CB0D906D7D2}"/>
    <cellStyle name="20% - Accent2 5" xfId="10214" xr:uid="{597C71BC-82EA-4A7B-9102-32DD2E60C4B0}"/>
    <cellStyle name="20% - Accent2 6" xfId="9189" xr:uid="{8033580D-739C-4B63-9D1C-041D8349C48F}"/>
    <cellStyle name="20% - Accent3 2" xfId="70" xr:uid="{96AAE43B-3959-4A96-832C-6FF37E39B742}"/>
    <cellStyle name="20% - Accent3 2 2" xfId="71" xr:uid="{EA3BD865-5093-4D4A-AFE5-C9A07E5E98BC}"/>
    <cellStyle name="20% - Accent3 2 3" xfId="72" xr:uid="{0F550175-25C2-4B39-B24C-A23460E8A308}"/>
    <cellStyle name="20% - Accent3 2 4" xfId="10473" xr:uid="{78018D4F-1BF6-42B5-908F-F680CFA33DC2}"/>
    <cellStyle name="20% - Accent3 2_Balanse ASA legal" xfId="9192" xr:uid="{55FA9343-F4BE-497C-AAB0-E71EFD059AE7}"/>
    <cellStyle name="20% - Accent3 3" xfId="73" xr:uid="{F9A9EC86-4126-4602-909A-1A4E02A38530}"/>
    <cellStyle name="20% - Accent3 3 2" xfId="10474" xr:uid="{07A2BB07-A2BD-48C6-8936-3FDDBB057DA6}"/>
    <cellStyle name="20% - Accent3 4" xfId="10287" xr:uid="{9E0622F7-1C85-4817-85E2-2C8C321CA6C7}"/>
    <cellStyle name="20% - Accent3 5" xfId="10215" xr:uid="{CB124511-76BD-4858-A888-9091DB85D36D}"/>
    <cellStyle name="20% - Accent3 6" xfId="9191" xr:uid="{CAC58384-2F87-44FD-8A7F-8FDC9ED73872}"/>
    <cellStyle name="20% - Accent4 2" xfId="74" xr:uid="{9DAF2DED-93C9-4110-9A0E-9D804F9BC10B}"/>
    <cellStyle name="20% - Accent4 2 2" xfId="75" xr:uid="{B1929C23-8F88-4FC1-847B-7F5E62B44CD5}"/>
    <cellStyle name="20% - Accent4 2 3" xfId="76" xr:uid="{55B39FBE-4C09-4227-84C1-D792B4712AC5}"/>
    <cellStyle name="20% - Accent4 2 4" xfId="10475" xr:uid="{08B665DD-35FA-4676-AC50-964EF6FB855F}"/>
    <cellStyle name="20% - Accent4 2_Balanse ASA legal" xfId="9194" xr:uid="{A9829553-E87C-4C7D-8540-6D612F420AAD}"/>
    <cellStyle name="20% - Accent4 3" xfId="77" xr:uid="{5CC5902B-35F9-4E19-87B5-C2D5E1F876C8}"/>
    <cellStyle name="20% - Accent4 3 2" xfId="10476" xr:uid="{178765B0-BA5D-4EED-8161-CF2C05FE01FD}"/>
    <cellStyle name="20% - Accent4 4" xfId="10288" xr:uid="{83A72C48-23FA-42CA-92E8-C84EEE9CDA82}"/>
    <cellStyle name="20% - Accent4 5" xfId="10216" xr:uid="{318A36D7-8B2D-4B68-87A9-311619A549E6}"/>
    <cellStyle name="20% - Accent4 6" xfId="9193" xr:uid="{B57A21B1-DEBD-4163-A256-5F75880440C9}"/>
    <cellStyle name="20% - Accent5 2" xfId="78" xr:uid="{433198D1-B776-497E-858E-3705A96EC1B2}"/>
    <cellStyle name="20% - Accent5 2 2" xfId="79" xr:uid="{C257FDC0-EE1F-4290-8337-A66204F5B5A4}"/>
    <cellStyle name="20% - Accent5 2 3" xfId="80" xr:uid="{9A946079-390B-4537-8E45-E054129D9596}"/>
    <cellStyle name="20% - Accent5 2 4" xfId="10477" xr:uid="{09369770-ADA9-4681-B5BB-1FD3961DA985}"/>
    <cellStyle name="20% - Accent5 2_Balanse ASA legal" xfId="9196" xr:uid="{59B29C99-A068-4C2E-A338-3A430A3597E2}"/>
    <cellStyle name="20% - Accent5 3" xfId="81" xr:uid="{7C5B755D-BB46-4F49-9730-792267A88D44}"/>
    <cellStyle name="20% - Accent5 3 2" xfId="10478" xr:uid="{D97F25D9-D020-418A-A31A-6880C777F9AC}"/>
    <cellStyle name="20% - Accent5 4" xfId="10289" xr:uid="{58E2D8AD-E4D3-4A23-8742-DD90904F0FBA}"/>
    <cellStyle name="20% - Accent5 5" xfId="10217" xr:uid="{8D083318-55B9-448A-BAA9-79D0C91EA06B}"/>
    <cellStyle name="20% - Accent5 6" xfId="9195" xr:uid="{12D9FC48-195C-40FF-BBD1-872DE5C3567C}"/>
    <cellStyle name="20% - Accent6 2" xfId="82" xr:uid="{DCBC8155-192E-453B-9553-4E572A28CABF}"/>
    <cellStyle name="20% - Accent6 2 2" xfId="83" xr:uid="{1D727BE9-7E19-456F-8539-0475D1552DD6}"/>
    <cellStyle name="20% - Accent6 2 3" xfId="84" xr:uid="{C467366D-2DCC-41C6-9380-092D57F5A242}"/>
    <cellStyle name="20% - Accent6 2 4" xfId="10479" xr:uid="{25DB9585-12B1-43EC-B43F-4AFACF59C524}"/>
    <cellStyle name="20% - Accent6 2_Balanse ASA legal" xfId="9198" xr:uid="{742FF7A6-E5B3-46C2-B7A7-8F9DAB96E056}"/>
    <cellStyle name="20% - Accent6 3" xfId="85" xr:uid="{BAA6CF4B-01A9-4657-B3A7-29B0142BD0C3}"/>
    <cellStyle name="20% - Accent6 3 2" xfId="10480" xr:uid="{7B29772D-9542-4884-9DA0-7B19AC7CB465}"/>
    <cellStyle name="20% - Accent6 4" xfId="10290" xr:uid="{531D2EB2-B1CC-4FA1-8292-F35D12D8D84E}"/>
    <cellStyle name="20% - Accent6 5" xfId="10218" xr:uid="{6057FAD2-EA1A-4EAF-ABD5-559D13CF8D46}"/>
    <cellStyle name="20% - Accent6 6" xfId="9197" xr:uid="{45427F21-969D-4673-8642-7ED284C785CD}"/>
    <cellStyle name="20% - uthevingsfarge 1 2" xfId="86" xr:uid="{05AF6CAD-BF4A-4B99-951B-AE74D146A070}"/>
    <cellStyle name="20% - uthevingsfarge 1 2 2" xfId="87" xr:uid="{42E32605-C31C-4145-A7E2-161055DCBCCA}"/>
    <cellStyle name="20% - uthevingsfarge 1 2_Ark1" xfId="9199" xr:uid="{794DAE4C-7530-4B5F-B769-4E6896562B4E}"/>
    <cellStyle name="20% - uthevingsfarge 2 2" xfId="88" xr:uid="{5CBF13C4-4E3C-42CD-B511-6199194624A4}"/>
    <cellStyle name="20% - uthevingsfarge 2 2 2" xfId="89" xr:uid="{BEB4D94B-8286-4B2B-B633-C0EFB1F6DB92}"/>
    <cellStyle name="20% - uthevingsfarge 2 2_Ark1" xfId="9200" xr:uid="{018B1BA3-7CA7-4560-AA5D-54B193D8ACBA}"/>
    <cellStyle name="20% - uthevingsfarge 3 2" xfId="90" xr:uid="{96182A1A-5049-4C6F-9295-32B6DFAC01B7}"/>
    <cellStyle name="20% - uthevingsfarge 3 2 2" xfId="91" xr:uid="{5513D299-102B-4D93-A5FC-5B69C536DAE7}"/>
    <cellStyle name="20% - uthevingsfarge 3 2_Ark1" xfId="9201" xr:uid="{44395C42-7604-4148-9A25-22C5CFE4015B}"/>
    <cellStyle name="20% - uthevingsfarge 4 2" xfId="92" xr:uid="{C94F1A9F-104C-4A48-98E9-4704EB2EEAF5}"/>
    <cellStyle name="20% - uthevingsfarge 4 2 2" xfId="93" xr:uid="{5D85A905-DEFD-4D2A-94C7-558E83E6F5C7}"/>
    <cellStyle name="20% - uthevingsfarge 4 2_Ark1" xfId="9202" xr:uid="{82B782A0-244E-4BEB-AFF3-F0ADB9981DB0}"/>
    <cellStyle name="20% - uthevingsfarge 5 2" xfId="94" xr:uid="{152C7CAE-9185-460E-8D24-130C9CC66168}"/>
    <cellStyle name="20% - uthevingsfarge 5 2 2" xfId="95" xr:uid="{E0D0A773-26AA-4B17-A601-B99ED33308A4}"/>
    <cellStyle name="20% - uthevingsfarge 5 2_Ark1" xfId="9203" xr:uid="{0214D7B6-29E3-454B-935D-7F3E62620640}"/>
    <cellStyle name="20% - uthevingsfarge 6 2" xfId="96" xr:uid="{D4D4C825-FF07-4703-B619-89E3EDB5B82B}"/>
    <cellStyle name="20% - uthevingsfarge 6 2 2" xfId="97" xr:uid="{1A753857-C848-49F3-8473-0F965AE8E721}"/>
    <cellStyle name="20% - uthevingsfarge 6 2_Ark1" xfId="9204" xr:uid="{0EDB0CA4-D9AA-4774-B8B6-3C407CD40320}"/>
    <cellStyle name="40% - Accent1 2" xfId="98" xr:uid="{7BE99869-DA03-4D36-AF17-F6A813FD2CB0}"/>
    <cellStyle name="40% - Accent1 2 2" xfId="99" xr:uid="{B4AEDFDB-5600-4EEE-B9E9-28B19DD292AF}"/>
    <cellStyle name="40% - Accent1 2 3" xfId="100" xr:uid="{D4DAE8AB-7470-442B-B201-14D89BE18312}"/>
    <cellStyle name="40% - Accent1 2 4" xfId="10481" xr:uid="{0DB14F44-8EFD-4AD8-B3FE-8860840467B6}"/>
    <cellStyle name="40% - Accent1 2_Balanse ASA legal" xfId="9206" xr:uid="{B038FB34-9806-4B7E-B73A-5B419BCC419D}"/>
    <cellStyle name="40% - Accent1 3" xfId="101" xr:uid="{F0E7B094-A82A-4D33-9891-4ED37EBB42BB}"/>
    <cellStyle name="40% - Accent1 3 2" xfId="10482" xr:uid="{B022272A-7BB7-428A-BF4B-79D7378816C5}"/>
    <cellStyle name="40% - Accent1 4" xfId="10291" xr:uid="{B2A40F5A-80E3-462B-BDC1-222D0BC45C94}"/>
    <cellStyle name="40% - Accent1 5" xfId="10219" xr:uid="{DAB96B3D-C0EE-4A21-A3EB-887236408DF2}"/>
    <cellStyle name="40% - Accent1 6" xfId="9205" xr:uid="{85E321CE-7378-49B8-976F-584E53403BBC}"/>
    <cellStyle name="40% - Accent2 2" xfId="102" xr:uid="{09435474-202C-4FE9-BD6B-E724C3FE1E92}"/>
    <cellStyle name="40% - Accent2 2 2" xfId="103" xr:uid="{6FCCC4D2-F769-4292-B140-6B8710449333}"/>
    <cellStyle name="40% - Accent2 2 3" xfId="104" xr:uid="{4715C26A-4D12-462D-A774-E3FA973E74F6}"/>
    <cellStyle name="40% - Accent2 2 4" xfId="10483" xr:uid="{FA5A64B7-70E7-4524-AD4F-9E256E44A617}"/>
    <cellStyle name="40% - Accent2 2_Balanse ASA legal" xfId="9208" xr:uid="{0500BE53-A953-4D19-80DB-57350DD3D34E}"/>
    <cellStyle name="40% - Accent2 3" xfId="105" xr:uid="{D95604D6-737C-4A76-BB7C-4A8699192D61}"/>
    <cellStyle name="40% - Accent2 3 2" xfId="10484" xr:uid="{3E46E68F-F981-4369-81E3-38A394696AC7}"/>
    <cellStyle name="40% - Accent2 4" xfId="10292" xr:uid="{F58B38CF-E810-437C-81DB-DFBE242F7978}"/>
    <cellStyle name="40% - Accent2 5" xfId="10220" xr:uid="{F2D62C8B-BB25-4C53-805D-B07F2797E458}"/>
    <cellStyle name="40% - Accent2 6" xfId="9207" xr:uid="{CF56C12F-1A3E-4B43-8523-5CD2867A922E}"/>
    <cellStyle name="40% - Accent3 2" xfId="106" xr:uid="{848CD836-3DA7-46C3-B530-5E27529731C7}"/>
    <cellStyle name="40% - Accent3 2 2" xfId="107" xr:uid="{2D7717A3-99E0-4911-BEEB-2C1AC63A1CD3}"/>
    <cellStyle name="40% - Accent3 2 3" xfId="108" xr:uid="{D31F8264-C74A-4238-BC44-998F34541FF5}"/>
    <cellStyle name="40% - Accent3 2 4" xfId="10485" xr:uid="{C7AAEAB9-1EC5-44C0-AE5B-C38A29DA3949}"/>
    <cellStyle name="40% - Accent3 2_Balanse ASA legal" xfId="9210" xr:uid="{EBCF5B0C-C496-4B65-812D-6F1B0B160678}"/>
    <cellStyle name="40% - Accent3 3" xfId="109" xr:uid="{274D7330-A771-4003-BBDE-4F1AA54955B1}"/>
    <cellStyle name="40% - Accent3 3 2" xfId="10486" xr:uid="{BBA15ACB-4DB5-4A95-BC6B-3EC640642D96}"/>
    <cellStyle name="40% - Accent3 4" xfId="10293" xr:uid="{A276D1C5-D9DE-4766-AA3F-5A2114369735}"/>
    <cellStyle name="40% - Accent3 5" xfId="10221" xr:uid="{0CEDC5D6-2800-45FA-A9C5-CDF3FE2F7054}"/>
    <cellStyle name="40% - Accent3 6" xfId="9209" xr:uid="{B6F39219-0791-409D-9C0B-916BCE65D8F6}"/>
    <cellStyle name="40% - Accent4 2" xfId="110" xr:uid="{E47F2C53-FAF7-476F-80AD-18B6D5805E6A}"/>
    <cellStyle name="40% - Accent4 2 2" xfId="111" xr:uid="{F7152680-9DBA-42A2-A63B-B2B58DE0B2F7}"/>
    <cellStyle name="40% - Accent4 2 3" xfId="112" xr:uid="{066090A5-99D6-418B-8D58-FA243E7584CC}"/>
    <cellStyle name="40% - Accent4 2 4" xfId="10487" xr:uid="{46374C48-209B-4D4D-9191-F9D5B54A9CEE}"/>
    <cellStyle name="40% - Accent4 2_Balanse ASA legal" xfId="9212" xr:uid="{E858268D-E8AD-45F1-9310-AD76EB65B582}"/>
    <cellStyle name="40% - Accent4 3" xfId="113" xr:uid="{B5D2F3B1-D8D1-4264-BCFB-363B21B7BDFD}"/>
    <cellStyle name="40% - Accent4 3 2" xfId="10488" xr:uid="{5ED9B3E0-F1AE-46B1-A544-2ABFE9356025}"/>
    <cellStyle name="40% - Accent4 4" xfId="10294" xr:uid="{8AB23A9D-5B7C-4EE5-BA8C-8B1B4B43B984}"/>
    <cellStyle name="40% - Accent4 5" xfId="10222" xr:uid="{666107F5-485B-4DC4-8320-FF5D35F33CE8}"/>
    <cellStyle name="40% - Accent4 6" xfId="9211" xr:uid="{2B3EB7C9-CE69-4781-8E70-163FE69547B5}"/>
    <cellStyle name="40% - Accent5 2" xfId="114" xr:uid="{CA6CD017-7ECD-4DF1-93BD-AAF604537870}"/>
    <cellStyle name="40% - Accent5 2 2" xfId="115" xr:uid="{05A5B290-6F17-4C17-A2AD-63BF0FA4A2E0}"/>
    <cellStyle name="40% - Accent5 2 3" xfId="116" xr:uid="{545871EC-9C80-4D57-9566-9B82B64842C2}"/>
    <cellStyle name="40% - Accent5 2 4" xfId="10489" xr:uid="{A634048D-C5E3-4FA5-96F0-4F1400EE162E}"/>
    <cellStyle name="40% - Accent5 2_Balanse ASA legal" xfId="9214" xr:uid="{C3A35AF6-1515-4D2B-AB95-1FFEDDE48A7E}"/>
    <cellStyle name="40% - Accent5 3" xfId="117" xr:uid="{A8A656F5-DBEF-42B9-AB34-B72E92EAB897}"/>
    <cellStyle name="40% - Accent5 3 2" xfId="10490" xr:uid="{261EE28F-89B8-423B-B94E-E26CBBA5739F}"/>
    <cellStyle name="40% - Accent5 4" xfId="10295" xr:uid="{D47B39A9-C225-4FE2-ABF1-40807AACA18D}"/>
    <cellStyle name="40% - Accent5 5" xfId="10223" xr:uid="{B9F6B993-460A-4DD6-8B14-BB84F622E064}"/>
    <cellStyle name="40% - Accent5 6" xfId="9213" xr:uid="{25FB18FF-A5B7-45F0-9604-9475107DBE7C}"/>
    <cellStyle name="40% - Accent6 2" xfId="118" xr:uid="{512BCB13-0908-441F-AA83-9ED08A922E07}"/>
    <cellStyle name="40% - Accent6 2 2" xfId="119" xr:uid="{AE259585-20E2-46B4-9D9C-ADC2A5C6A4D3}"/>
    <cellStyle name="40% - Accent6 2 3" xfId="120" xr:uid="{F53A91D3-61B2-406E-B9D3-E238A6133864}"/>
    <cellStyle name="40% - Accent6 2 4" xfId="10491" xr:uid="{C5CD34A3-FC8A-4F23-897A-FD7C219DE092}"/>
    <cellStyle name="40% - Accent6 2_Balanse ASA legal" xfId="9216" xr:uid="{3450D30B-421F-4F4F-B664-BBB07944E1AC}"/>
    <cellStyle name="40% - Accent6 3" xfId="121" xr:uid="{A46D36E2-67BD-4C08-BF94-E3C8B6DE2863}"/>
    <cellStyle name="40% - Accent6 3 2" xfId="10492" xr:uid="{116BBC94-E7F6-41B1-9679-7C5FB2218260}"/>
    <cellStyle name="40% - Accent6 4" xfId="10296" xr:uid="{174DF561-2A21-4844-9605-3FF07AFF2E96}"/>
    <cellStyle name="40% - Accent6 5" xfId="10224" xr:uid="{ACAF58E6-A748-4907-BA36-8A2ED3D08ED4}"/>
    <cellStyle name="40% - Accent6 6" xfId="9215" xr:uid="{2A91B228-570C-4B5E-8AFE-B6E22A023A9F}"/>
    <cellStyle name="40% - uthevingsfarge 1 2" xfId="122" xr:uid="{447B6639-DD89-4874-8781-D06A2029EF06}"/>
    <cellStyle name="40% - uthevingsfarge 1 2 2" xfId="123" xr:uid="{67810441-FBA5-413E-A1D7-02981E25413D}"/>
    <cellStyle name="40% - uthevingsfarge 1 2_Ark1" xfId="9217" xr:uid="{8EA523BA-680D-42B2-ACC7-904ECD9B4356}"/>
    <cellStyle name="40% - uthevingsfarge 2 2" xfId="124" xr:uid="{03D75158-CC6A-497A-AF3E-EB2897719D74}"/>
    <cellStyle name="40% - uthevingsfarge 2 2 2" xfId="125" xr:uid="{6F7B6026-E9CE-473F-9AC1-3D9D2D6C3069}"/>
    <cellStyle name="40% - uthevingsfarge 2 2_Ark1" xfId="9218" xr:uid="{1942D86D-EB91-4598-99A0-C7701E32091F}"/>
    <cellStyle name="40% - uthevingsfarge 3 2" xfId="126" xr:uid="{D89C340C-F43C-4C47-914D-4D202D9F1D06}"/>
    <cellStyle name="40% - uthevingsfarge 3 2 2" xfId="127" xr:uid="{1009F17C-E7CB-45AC-AADC-823E47A16F26}"/>
    <cellStyle name="40% - uthevingsfarge 3 2_Ark1" xfId="9219" xr:uid="{4B003D20-DE8A-44B5-A494-3076A253DB2A}"/>
    <cellStyle name="40% - uthevingsfarge 4 2" xfId="128" xr:uid="{A585F820-20E1-4F60-A905-EC5E0F0FD8AD}"/>
    <cellStyle name="40% - uthevingsfarge 4 2 2" xfId="129" xr:uid="{C5D634F0-AB8E-4012-98C5-DEFA01242E52}"/>
    <cellStyle name="40% - uthevingsfarge 4 2_Ark1" xfId="9220" xr:uid="{4FAD49BE-21D5-4A28-A06B-B11D0A05D1EC}"/>
    <cellStyle name="40% - uthevingsfarge 5 2" xfId="130" xr:uid="{A4045AD5-50B6-4284-B8A9-F694B37B7B7E}"/>
    <cellStyle name="40% - uthevingsfarge 5 2 2" xfId="131" xr:uid="{66FBD288-D5BC-446D-BA5F-FC6866C9EB02}"/>
    <cellStyle name="40% - uthevingsfarge 5 2_Ark1" xfId="9221" xr:uid="{6615E893-5161-4D2A-AFA7-7E597BD3F098}"/>
    <cellStyle name="40% - uthevingsfarge 6 2" xfId="132" xr:uid="{2A0F4358-45D2-45CC-A6E9-D690EB5224DE}"/>
    <cellStyle name="40% - uthevingsfarge 6 2 2" xfId="133" xr:uid="{0D909CF4-74FF-4D90-80BC-D7C7E206CEDA}"/>
    <cellStyle name="40% - uthevingsfarge 6 2_Ark1" xfId="9222" xr:uid="{CA4D587B-04AC-49F0-9EC6-813EEFFE6EFE}"/>
    <cellStyle name="60% - Accent1 2" xfId="134" xr:uid="{B9EDC6FB-47E6-425D-98BB-B2C07FC8C399}"/>
    <cellStyle name="60% - Accent1 2 2" xfId="135" xr:uid="{854AC138-9292-4059-929C-09B07BE3FC43}"/>
    <cellStyle name="60% - Accent1 2 3" xfId="136" xr:uid="{E24A14B7-F9F3-4655-9288-BFF57CF1B7B4}"/>
    <cellStyle name="60% - Accent1 2 4" xfId="10493" xr:uid="{351E3337-8686-41D7-8AAB-6B7DD30A5134}"/>
    <cellStyle name="60% - Accent1 2_Balanse ASA legal" xfId="9224" xr:uid="{5EE344A3-DB5C-4ED4-A533-2222CDBD02D9}"/>
    <cellStyle name="60% - Accent1 3" xfId="137" xr:uid="{73865FFD-D7C0-4EC9-AFBE-5926D029192E}"/>
    <cellStyle name="60% - Accent1 3 2" xfId="10494" xr:uid="{F558C7A2-0A82-473D-9D2E-17CB181CB5F1}"/>
    <cellStyle name="60% - Accent1 4" xfId="10297" xr:uid="{010EA228-9862-430D-BDDD-D19461E7736F}"/>
    <cellStyle name="60% - Accent1 5" xfId="10225" xr:uid="{FDDA490A-D0A9-4400-92CB-5F8315821771}"/>
    <cellStyle name="60% - Accent1 6" xfId="9223" xr:uid="{9350AC23-BE9A-456D-B998-B295746E693E}"/>
    <cellStyle name="60% - Accent2 2" xfId="138" xr:uid="{AE5FBFCD-89E3-47B0-892C-9BCF3346FCB3}"/>
    <cellStyle name="60% - Accent2 2 2" xfId="139" xr:uid="{5DB20F11-89B3-4D84-8F59-1F7466692029}"/>
    <cellStyle name="60% - Accent2 2 3" xfId="140" xr:uid="{84BFFF60-5EB9-4249-8E3C-076140CD3F6B}"/>
    <cellStyle name="60% - Accent2 2 4" xfId="10495" xr:uid="{4DA0FEA6-9A01-4F6A-AD2C-06EF6E87C916}"/>
    <cellStyle name="60% - Accent2 2_Balanse ASA legal" xfId="9226" xr:uid="{CF48DE63-2FFC-4793-9AEA-F3F7AF8054B7}"/>
    <cellStyle name="60% - Accent2 3" xfId="141" xr:uid="{82EEFFC3-EFCB-4552-A052-0EA2D927AF89}"/>
    <cellStyle name="60% - Accent2 3 2" xfId="10496" xr:uid="{923957A3-8C4C-4E32-87F8-A4A97F49023E}"/>
    <cellStyle name="60% - Accent2 4" xfId="10298" xr:uid="{B65B77E5-803F-42BA-8567-3E775F21BD90}"/>
    <cellStyle name="60% - Accent2 5" xfId="10226" xr:uid="{3A9E1E2C-3BFA-4B0B-A1AF-34D7923ED641}"/>
    <cellStyle name="60% - Accent2 6" xfId="9225" xr:uid="{50B3FAA9-89DB-4253-A524-46E368D80B82}"/>
    <cellStyle name="60% - Accent3 2" xfId="142" xr:uid="{5980B4B5-879A-488A-A1D1-D13BFF16DA3D}"/>
    <cellStyle name="60% - Accent3 2 2" xfId="143" xr:uid="{CA177F3A-E577-4696-970A-54B1CB3E0BE8}"/>
    <cellStyle name="60% - Accent3 2 3" xfId="144" xr:uid="{F7D286C4-4A82-4781-A9D2-E7CE22A63E76}"/>
    <cellStyle name="60% - Accent3 2 4" xfId="10497" xr:uid="{08EA3456-E200-4F6E-B5EE-EE88C35559C6}"/>
    <cellStyle name="60% - Accent3 2_Balanse ASA legal" xfId="9228" xr:uid="{D43076C9-E75A-492D-96B5-07ED000F0AFD}"/>
    <cellStyle name="60% - Accent3 3" xfId="145" xr:uid="{25F4DFDC-348C-431B-B8B8-BCAF8157011A}"/>
    <cellStyle name="60% - Accent3 3 2" xfId="10498" xr:uid="{56B832F0-574C-4FAE-BBA9-30E21DC23B35}"/>
    <cellStyle name="60% - Accent3 4" xfId="10299" xr:uid="{BBF7491C-5466-4F60-A39D-37BD6EBE01D1}"/>
    <cellStyle name="60% - Accent3 5" xfId="10227" xr:uid="{375708C3-C2A0-4865-B355-EFCA9520F4DC}"/>
    <cellStyle name="60% - Accent3 6" xfId="9227" xr:uid="{614F0F81-AECC-403D-9E6B-C33DC3631E41}"/>
    <cellStyle name="60% - Accent4 2" xfId="146" xr:uid="{4E86DEFD-7A74-4BB6-AF39-57BC6967C628}"/>
    <cellStyle name="60% - Accent4 2 2" xfId="147" xr:uid="{2E4BA895-9C24-4B9C-BB2E-7A15F77AC802}"/>
    <cellStyle name="60% - Accent4 2 3" xfId="148" xr:uid="{84A79942-7643-4C2E-86F8-F2CD1B879326}"/>
    <cellStyle name="60% - Accent4 2 4" xfId="10499" xr:uid="{64727AA7-2CD2-4E6A-999A-3F8D152AF3A6}"/>
    <cellStyle name="60% - Accent4 2_Balanse ASA legal" xfId="9230" xr:uid="{3DEF3544-66D0-47E5-AEF4-A7FD9BB214E4}"/>
    <cellStyle name="60% - Accent4 3" xfId="149" xr:uid="{39F0D155-C538-4B2D-B80D-FABA7A39BC81}"/>
    <cellStyle name="60% - Accent4 3 2" xfId="10500" xr:uid="{C90B80B0-FF8A-423A-9882-F0B82DB12315}"/>
    <cellStyle name="60% - Accent4 4" xfId="10300" xr:uid="{2D504AE2-6146-4E1C-9886-5024AD595B0C}"/>
    <cellStyle name="60% - Accent4 5" xfId="10228" xr:uid="{C925EC03-8D4E-4AE5-8322-6D2E82F5D5F4}"/>
    <cellStyle name="60% - Accent4 6" xfId="9229" xr:uid="{E57D3864-6D98-4CE7-8650-B9810FD4EA0E}"/>
    <cellStyle name="60% - Accent5 2" xfId="150" xr:uid="{2C0FEBD0-D6D7-4A79-B25A-B78E7A51722B}"/>
    <cellStyle name="60% - Accent5 2 2" xfId="151" xr:uid="{DBA3F259-F138-4BB4-9239-E20ED52DE381}"/>
    <cellStyle name="60% - Accent5 2 3" xfId="152" xr:uid="{894E9D85-8E20-4220-AD7D-B599C612A595}"/>
    <cellStyle name="60% - Accent5 2 4" xfId="10501" xr:uid="{F8802F87-A28F-4470-9607-A73410082972}"/>
    <cellStyle name="60% - Accent5 2_Balanse ASA legal" xfId="9232" xr:uid="{0D2DBD85-1835-4BC2-BEDD-09076681AE49}"/>
    <cellStyle name="60% - Accent5 3" xfId="153" xr:uid="{650D2AB4-3FFE-4365-B6A8-6214DB81BA3E}"/>
    <cellStyle name="60% - Accent5 3 2" xfId="10502" xr:uid="{A2270DC2-C659-4883-9DC4-A9FFA710807C}"/>
    <cellStyle name="60% - Accent5 4" xfId="10301" xr:uid="{34F18503-6CA3-420A-A571-6F93285DEC97}"/>
    <cellStyle name="60% - Accent5 5" xfId="10229" xr:uid="{E7D778F7-E4D5-4493-B0A7-3D69B92D6EFC}"/>
    <cellStyle name="60% - Accent5 6" xfId="9231" xr:uid="{F4AA60D5-FE86-4AAB-8F2C-26573E65AAF2}"/>
    <cellStyle name="60% - Accent6 2" xfId="154" xr:uid="{B3C43EB6-710A-4CC4-A594-A106FD205123}"/>
    <cellStyle name="60% - Accent6 2 2" xfId="155" xr:uid="{DDB69378-1CA8-4926-8997-8B56EE9216E5}"/>
    <cellStyle name="60% - Accent6 2 3" xfId="156" xr:uid="{97A708E0-4F93-41EA-84A6-27A5D97FF2AA}"/>
    <cellStyle name="60% - Accent6 2 4" xfId="10503" xr:uid="{D4E431A9-22A2-407A-926E-89085DFB41E3}"/>
    <cellStyle name="60% - Accent6 2_Balanse ASA legal" xfId="9234" xr:uid="{0BC69CC0-EBFF-4F6E-A82C-5546B40EFC6A}"/>
    <cellStyle name="60% - Accent6 3" xfId="157" xr:uid="{503D9395-AFB8-43AB-89A5-E59BB07CE03F}"/>
    <cellStyle name="60% - Accent6 3 2" xfId="10504" xr:uid="{C6A86E09-99C6-4DDC-949E-DDC3F922F81D}"/>
    <cellStyle name="60% - Accent6 4" xfId="10302" xr:uid="{C21416C0-5FE7-4C3C-9F7B-32469D1AD510}"/>
    <cellStyle name="60% - Accent6 5" xfId="10230" xr:uid="{13F1D94F-CDF7-44FB-A106-A4283F487524}"/>
    <cellStyle name="60% - Accent6 6" xfId="9233" xr:uid="{43F79F99-EA8D-4827-BA39-F35ABAD576BE}"/>
    <cellStyle name="60% - uthevingsfarge 1 2" xfId="158" xr:uid="{CB1730F0-7E17-468B-8E75-286115F0323E}"/>
    <cellStyle name="60% - uthevingsfarge 1 2 2" xfId="159" xr:uid="{2F449AB3-8911-40A9-B245-BA0D839CA538}"/>
    <cellStyle name="60% - uthevingsfarge 1 2_Ark1" xfId="9235" xr:uid="{AFD18781-E525-4827-9BF5-D050E2E61EF3}"/>
    <cellStyle name="60% - uthevingsfarge 2 2" xfId="160" xr:uid="{466DCBD1-4BC4-4CE5-BA8A-0D7002358002}"/>
    <cellStyle name="60% - uthevingsfarge 2 2 2" xfId="161" xr:uid="{A8948F96-124A-4342-A9AD-95FDBE0626AF}"/>
    <cellStyle name="60% - uthevingsfarge 2 2_Ark1" xfId="9236" xr:uid="{68623B91-FF02-49D5-ADE9-BFAEC5B6CA2C}"/>
    <cellStyle name="60% - uthevingsfarge 3 2" xfId="162" xr:uid="{411E104C-6DAB-4060-8FCB-32485818E1AA}"/>
    <cellStyle name="60% - uthevingsfarge 3 2 2" xfId="163" xr:uid="{00223D5D-8FD7-43D8-8655-764241C1BF50}"/>
    <cellStyle name="60% - uthevingsfarge 3 2_Ark1" xfId="9237" xr:uid="{76B65178-258E-4C61-A572-21886967EBE7}"/>
    <cellStyle name="60% - uthevingsfarge 4 2" xfId="164" xr:uid="{B292B35C-F01B-4BC5-AC22-751D1CA15802}"/>
    <cellStyle name="60% - uthevingsfarge 4 2 2" xfId="165" xr:uid="{1193EC62-1D4F-4D89-827C-E004F55DC637}"/>
    <cellStyle name="60% - uthevingsfarge 4 2_Ark1" xfId="9238" xr:uid="{AE7F3AF4-8224-4D1C-AF34-5D7BE083B3BB}"/>
    <cellStyle name="60% - uthevingsfarge 5 2" xfId="166" xr:uid="{1265341B-BBA5-44A0-80B9-CAA82ACC7183}"/>
    <cellStyle name="60% - uthevingsfarge 5 2 2" xfId="167" xr:uid="{CA64280A-17BF-46A8-B355-C54DC46ABB57}"/>
    <cellStyle name="60% - uthevingsfarge 5 2_Ark1" xfId="9239" xr:uid="{D156BB49-B1D4-4E67-9227-44AA3001D12D}"/>
    <cellStyle name="60% - uthevingsfarge 6 2" xfId="168" xr:uid="{271CD9E5-783D-4561-A5CC-98F65EF07662}"/>
    <cellStyle name="60% - uthevingsfarge 6 2 2" xfId="169" xr:uid="{2761C98B-D57E-479E-AC50-07B4B6D20199}"/>
    <cellStyle name="60% - uthevingsfarge 6 2_Ark1" xfId="9240" xr:uid="{B51B528B-31DE-47C3-A251-F3BF6A1DA38D}"/>
    <cellStyle name="Accent1 2" xfId="170" xr:uid="{291C29FA-13F7-4A5F-9322-2D8E45465827}"/>
    <cellStyle name="Accent1 2 2" xfId="171" xr:uid="{C12772D3-696B-4FDB-8652-95C5F8BF682C}"/>
    <cellStyle name="Accent1 2 3" xfId="172" xr:uid="{1DAB012F-FE4E-4DAF-AB10-4849312E5AF6}"/>
    <cellStyle name="Accent1 2 4" xfId="10505" xr:uid="{33362669-9F08-49D0-9A31-3C71A196FE6C}"/>
    <cellStyle name="Accent1 2_Balanse ASA legal" xfId="9242" xr:uid="{6CD41980-403F-49B6-BB57-507E2F5AEEDC}"/>
    <cellStyle name="Accent1 3" xfId="173" xr:uid="{32F28968-25A2-4D05-9A40-72E75E1FB739}"/>
    <cellStyle name="Accent1 3 2" xfId="10506" xr:uid="{F7671B92-F656-4B5C-ABB6-62F43190F70D}"/>
    <cellStyle name="Accent1 4" xfId="10303" xr:uid="{DAD1BE3F-DDFD-49AD-A7FE-9A8D52B7FCC8}"/>
    <cellStyle name="Accent1 5" xfId="10231" xr:uid="{D10B4881-514E-45ED-9D6C-D0DD29E6AD08}"/>
    <cellStyle name="Accent1 6" xfId="9241" xr:uid="{BC165381-8AC0-478C-BBD4-71FBC66C1ECA}"/>
    <cellStyle name="Accent2 2" xfId="174" xr:uid="{3E8C10D8-4CAD-418E-820F-146B3AB5DC24}"/>
    <cellStyle name="Accent2 2 2" xfId="175" xr:uid="{DC1BB58E-8521-443F-B17F-AF37434FB905}"/>
    <cellStyle name="Accent2 2 3" xfId="176" xr:uid="{5186B2B1-9F9C-4704-9822-682106748B0C}"/>
    <cellStyle name="Accent2 2 4" xfId="10507" xr:uid="{DD4DA916-A307-41EF-8564-50075313FD88}"/>
    <cellStyle name="Accent2 2_Balanse ASA legal" xfId="9244" xr:uid="{00EF1A79-1C89-49D1-B9AE-7FF3FDB290AC}"/>
    <cellStyle name="Accent2 3" xfId="177" xr:uid="{0D21A5D4-CDAC-4824-9660-6CBDC86AF5C0}"/>
    <cellStyle name="Accent2 3 2" xfId="10508" xr:uid="{0EE1D96F-B9BF-48CE-8CD0-085A64054347}"/>
    <cellStyle name="Accent2 4" xfId="10304" xr:uid="{F8E94156-6085-4D7F-898E-6A2BA2D7E0BF}"/>
    <cellStyle name="Accent2 5" xfId="10232" xr:uid="{8C4D6FB8-26B3-4FCC-924E-48C1B2069094}"/>
    <cellStyle name="Accent2 6" xfId="9243" xr:uid="{CB07E849-F555-47FB-B59F-6AEA684E52E4}"/>
    <cellStyle name="Accent3 2" xfId="178" xr:uid="{51AC1A79-06B9-4203-8E46-8D9E55D77969}"/>
    <cellStyle name="Accent3 2 2" xfId="179" xr:uid="{6CECD87F-4874-4FA3-96F8-F42A2CE00143}"/>
    <cellStyle name="Accent3 2 3" xfId="180" xr:uid="{FC1F79FE-DAFD-463C-8289-BB769DE61D0A}"/>
    <cellStyle name="Accent3 2 4" xfId="10509" xr:uid="{941AA368-E9BD-4750-BB0B-0FB12CA0035E}"/>
    <cellStyle name="Accent3 2_Balanse ASA legal" xfId="9246" xr:uid="{120DC52C-C5B6-4184-B6EC-6A2401C14850}"/>
    <cellStyle name="Accent3 3" xfId="181" xr:uid="{2042B1E5-1383-405F-ACD8-B435A197460E}"/>
    <cellStyle name="Accent3 3 2" xfId="10510" xr:uid="{C74146E4-6FB1-4E82-9094-6427506F7C8D}"/>
    <cellStyle name="Accent3 4" xfId="10305" xr:uid="{431B9BF5-7327-4CBC-AE23-7F67267091C3}"/>
    <cellStyle name="Accent3 5" xfId="10233" xr:uid="{AF0510C8-31BC-4410-AC41-9CC2E3DEE6DE}"/>
    <cellStyle name="Accent3 6" xfId="9245" xr:uid="{6ABADC62-F006-4EE8-A710-7D7356914B70}"/>
    <cellStyle name="Accent4 2" xfId="182" xr:uid="{79DC2655-83D0-4C85-BF5F-92B0C9F4EC55}"/>
    <cellStyle name="Accent4 2 2" xfId="183" xr:uid="{05172FF1-630A-4CD3-B307-AC36E9F5065B}"/>
    <cellStyle name="Accent4 2 3" xfId="184" xr:uid="{5FE65765-61D1-4985-89F6-C897C69E4CA4}"/>
    <cellStyle name="Accent4 2 4" xfId="10511" xr:uid="{1588C97B-212B-4742-8370-6A90E4BD0455}"/>
    <cellStyle name="Accent4 2_Balanse ASA legal" xfId="9247" xr:uid="{88168068-11B8-4521-9C0A-EB902A12D8F8}"/>
    <cellStyle name="Accent4 3" xfId="185" xr:uid="{24307545-E6FD-4825-922F-76DFD70372C1}"/>
    <cellStyle name="Accent4 3 2" xfId="10512" xr:uid="{CBE5DC1E-A09F-4ED5-9A28-CC05754E1EAE}"/>
    <cellStyle name="Accent4 4" xfId="10306" xr:uid="{031122B6-B8A0-4250-926E-96C664327C51}"/>
    <cellStyle name="Accent4 5" xfId="10234" xr:uid="{25DEF061-93C9-4F31-9BF5-914C3E240827}"/>
    <cellStyle name="Accent4 6" xfId="17" xr:uid="{CCB6CE82-66A9-4470-8B85-4816D7B30937}"/>
    <cellStyle name="Accent4 7" xfId="14278" xr:uid="{44940CF4-B15C-45A9-AD64-D103ABA82A34}"/>
    <cellStyle name="Accent4 8" xfId="14298" xr:uid="{23E4F4D9-F03B-4CEB-96D0-BA30EE3F6DC2}"/>
    <cellStyle name="Accent4 9" xfId="14283" xr:uid="{609F60D3-6B94-490A-B7E0-FA15BDC4B7DF}"/>
    <cellStyle name="Accent5 2" xfId="186" xr:uid="{2A3FB8AD-FF35-4612-91B3-1424FDD2686E}"/>
    <cellStyle name="Accent5 2 2" xfId="187" xr:uid="{1720D079-3F2B-4092-B4E5-0ECF72FD9B48}"/>
    <cellStyle name="Accent5 2 3" xfId="188" xr:uid="{1E89D459-D2FA-48B4-A262-12F585D7E409}"/>
    <cellStyle name="Accent5 2 4" xfId="10513" xr:uid="{24C756B0-A482-4E3B-B7DB-D3292B5A2AA2}"/>
    <cellStyle name="Accent5 2_Balanse ASA legal" xfId="9249" xr:uid="{88154BE4-9CE2-475F-B3BB-953BAE58B1E7}"/>
    <cellStyle name="Accent5 3" xfId="189" xr:uid="{B43EC6D6-8D6A-4085-8FF8-4353DB58BB79}"/>
    <cellStyle name="Accent5 3 2" xfId="10514" xr:uid="{864512AB-0455-4D63-A21C-668C2CC701AB}"/>
    <cellStyle name="Accent5 4" xfId="10307" xr:uid="{160DBE68-DD3D-4261-BD0C-750C2EAE1FB3}"/>
    <cellStyle name="Accent5 5" xfId="10235" xr:uid="{E689DAA7-1811-4C0A-B56D-B27237A37210}"/>
    <cellStyle name="Accent5 6" xfId="9248" xr:uid="{DC4EF6DA-7E80-4009-9007-5C6963AF1312}"/>
    <cellStyle name="Accent6 2" xfId="190" xr:uid="{36E062FA-7C9D-44B5-90C5-0884CE903E18}"/>
    <cellStyle name="Accent6 2 2" xfId="191" xr:uid="{56DF3BEC-FF7D-40CF-ABCE-E452893B2679}"/>
    <cellStyle name="Accent6 2 3" xfId="192" xr:uid="{89A1C9C9-4B92-447F-A72F-E0272B6658F5}"/>
    <cellStyle name="Accent6 2 4" xfId="10515" xr:uid="{16E5F6F9-CDE8-48BE-BA6A-B9BD47092FC2}"/>
    <cellStyle name="Accent6 2_Balanse ASA legal" xfId="9251" xr:uid="{D5C59FF0-28A2-49B3-8666-FB44EE63D8CD}"/>
    <cellStyle name="Accent6 3" xfId="193" xr:uid="{A2D5B089-CAB1-4000-82A0-A6FCAD548B47}"/>
    <cellStyle name="Accent6 3 2" xfId="10516" xr:uid="{E8116CDD-8D0C-44DC-9932-35B3E3A3ED52}"/>
    <cellStyle name="Accent6 4" xfId="10308" xr:uid="{B2AF6565-F374-48DC-A69A-C8ECD22E55EA}"/>
    <cellStyle name="Accent6 5" xfId="10236" xr:uid="{7DFB888F-B542-4667-90DC-57ADD79120A6}"/>
    <cellStyle name="Accent6 6" xfId="9250" xr:uid="{41891073-BF50-4E47-8C82-315C13A4C089}"/>
    <cellStyle name="AFE" xfId="3" xr:uid="{00000000-0005-0000-0000-000000000000}"/>
    <cellStyle name="AFE 10 2" xfId="35" xr:uid="{E33D794B-7E39-4CB8-A0CB-3F827F120430}"/>
    <cellStyle name="AFE 2" xfId="30" xr:uid="{4394B2B0-A4F3-4746-9A87-E8A30540EB28}"/>
    <cellStyle name="AFE 2 2" xfId="9252" xr:uid="{28420738-CFFD-4D9C-A22F-8F3BFDF1A8A9}"/>
    <cellStyle name="AFE 2 3" xfId="9253" xr:uid="{65DF7096-CC4C-4DBA-9173-69945A559D38}"/>
    <cellStyle name="AFE 2_Ark1" xfId="9254" xr:uid="{3C3AF3DE-204D-443D-B25A-7F2D806F8479}"/>
    <cellStyle name="AFE 3" xfId="194" xr:uid="{8C068F1E-B12D-4DC4-86CF-FB0109778D49}"/>
    <cellStyle name="AFE 3 2" xfId="195" xr:uid="{0C4ADDF3-2AB6-4334-8DD4-72DC22EFED20}"/>
    <cellStyle name="AFE 3 3" xfId="9255" xr:uid="{B2BC9544-E199-42DC-A61E-47B18378E3EF}"/>
    <cellStyle name="AFE 3_Ark1" xfId="9256" xr:uid="{4C0AA6F4-4BB6-4E2E-81FF-F67946F01197}"/>
    <cellStyle name="AFE 4" xfId="196" xr:uid="{75A6DF3F-0779-48E8-93C4-9BD66D5E6493}"/>
    <cellStyle name="AFE 4 2" xfId="10517" xr:uid="{3897639D-116C-4477-A43A-06A552C63CAE}"/>
    <cellStyle name="AFE 5" xfId="9257" xr:uid="{49B3CBFB-7E3B-4F31-96C1-F4269F3A2979}"/>
    <cellStyle name="AFE 5 2" xfId="13201" xr:uid="{A056F1E8-871A-448B-BA15-3087C4C6121D}"/>
    <cellStyle name="AFE 6" xfId="9258" xr:uid="{F201739F-D09D-4DAE-9600-C4C970203927}"/>
    <cellStyle name="AFE_1212" xfId="13208" xr:uid="{BB18B8A8-0872-486C-9562-216A1553D58E}"/>
    <cellStyle name="Aker Body" xfId="197" xr:uid="{2D283A87-179F-40EA-ACDA-E9750DD7684D}"/>
    <cellStyle name="Aker Bullet" xfId="198" xr:uid="{341F7E50-7DA4-4C00-8162-A8D5641092D1}"/>
    <cellStyle name="Aker Bullet 2" xfId="199" xr:uid="{E6C01753-0E94-4044-A3CA-055DF1A296D4}"/>
    <cellStyle name="Aker Footnote" xfId="200" xr:uid="{381D61AA-5B62-4584-B4A3-149AB92477F5}"/>
    <cellStyle name="Aker Heading 1" xfId="201" xr:uid="{7EED29B3-46C5-4EED-B079-B20EB1A0B99A}"/>
    <cellStyle name="Aker Heading 2" xfId="202" xr:uid="{94359192-72D5-4F44-A236-38583863BEB1}"/>
    <cellStyle name="Aker Heading 3" xfId="203" xr:uid="{945D8FBA-BA45-4E75-A036-C632EFD10FEF}"/>
    <cellStyle name="Aker Heading 4" xfId="204" xr:uid="{2CED37C0-6407-4BCD-BEDB-0F4771EBD0E1}"/>
    <cellStyle name="Aker Heading 5" xfId="205" xr:uid="{B4524896-3721-4D08-BA64-1C37D4D28A52}"/>
    <cellStyle name="Aker Table Bold" xfId="206" xr:uid="{C59709E8-C420-46A5-89DB-D30B0E3E271A}"/>
    <cellStyle name="Aker Table Head" xfId="207" xr:uid="{2B4384AC-3DE3-4B70-BD2A-9D3F2900119E}"/>
    <cellStyle name="Aker Table Head 2" xfId="208" xr:uid="{46EF0218-9894-4E93-B2CD-20C53C6B6B03}"/>
    <cellStyle name="Aker Table Head_Balanse ASA legal" xfId="9259" xr:uid="{102BED49-F6C4-4B31-B5E0-5D280A292253}"/>
    <cellStyle name="Aker Table Italic" xfId="209" xr:uid="{C05EED2A-AF19-4C44-A25B-CB6DCA9BF8AF}"/>
    <cellStyle name="Aker Table Normal" xfId="210" xr:uid="{A3E28B6E-483B-4004-A759-296FBF722BA6}"/>
    <cellStyle name="Aker Table SubTotal" xfId="211" xr:uid="{C4395284-E99F-485F-B11B-93BBB39F6841}"/>
    <cellStyle name="Aker Table Total" xfId="212" xr:uid="{B0074902-37EE-462E-A84D-3770512E0B3D}"/>
    <cellStyle name="Aker Table Total 2" xfId="10518" xr:uid="{FF44C601-FBEF-488F-8EAB-E9D44817784E}"/>
    <cellStyle name="AMNS2" xfId="213" xr:uid="{592E10B0-9DC3-4BD0-98EE-ECDBBE72237F}"/>
    <cellStyle name="AMNS2 2" xfId="214" xr:uid="{B1D53E83-12F3-4FD1-9E31-E6F3E22A1EAF}"/>
    <cellStyle name="AMNS2 2 2" xfId="10521" xr:uid="{A83EC79D-C295-4716-AB46-8D6FAF68BA39}"/>
    <cellStyle name="AMNS2 2 3" xfId="10520" xr:uid="{56DED241-D43D-4E1B-91EE-183D01D95822}"/>
    <cellStyle name="AMNS2 3" xfId="10522" xr:uid="{8DC44543-25A8-467B-AB7C-4924E61D701D}"/>
    <cellStyle name="AMNS2 4" xfId="10519" xr:uid="{B168D2A7-31C8-4631-9D3A-9B9EC22510E0}"/>
    <cellStyle name="AMNS2_Balanse ASA legal" xfId="9260" xr:uid="{7AA7AD2B-1682-42C8-9CA9-AFA24328BE9C}"/>
    <cellStyle name="Arreg" xfId="215" xr:uid="{6CF762EC-A68E-4B50-BE35-36B6AF8C4CFC}"/>
    <cellStyle name="AUI_Kontroles" xfId="216" xr:uid="{20DDA0CE-0DE7-4149-BD4C-94019F17EEA4}"/>
    <cellStyle name="Bad 2" xfId="217" xr:uid="{45F1779F-1588-4915-BAC4-54B7543AFAC2}"/>
    <cellStyle name="Bad 2 2" xfId="218" xr:uid="{CDFA23FB-1790-4FD9-B9FA-9270053AB546}"/>
    <cellStyle name="Bad 2 3" xfId="219" xr:uid="{E4C92384-7B52-4ED1-9F48-2A2A564A5EB1}"/>
    <cellStyle name="Bad 2 4" xfId="10523" xr:uid="{979DCA87-04CB-4EFD-B2E1-B7C174951B51}"/>
    <cellStyle name="Bad 2_Balanse ASA legal" xfId="9262" xr:uid="{3F208132-737C-4934-9746-9F94CBD14233}"/>
    <cellStyle name="Bad 3" xfId="220" xr:uid="{D89019D4-CFA1-4F6E-9A45-A77FED523CF5}"/>
    <cellStyle name="Bad 3 2" xfId="10524" xr:uid="{E9E9A638-CB34-486E-AF8A-06B64E99A79E}"/>
    <cellStyle name="Bad 4" xfId="221" xr:uid="{D4B4875C-DC5E-4DCF-B665-6F23D03124C4}"/>
    <cellStyle name="Bad 4 2" xfId="10525" xr:uid="{F3B22AB5-3339-43BA-8803-B148F215E00A}"/>
    <cellStyle name="Bad 5" xfId="10309" xr:uid="{AC2DC921-2F5C-4ABB-A37E-8A3575E9D4C5}"/>
    <cellStyle name="Bad 6" xfId="10237" xr:uid="{17587129-DA14-4A6F-95A3-BB973E96568C}"/>
    <cellStyle name="Bad 7" xfId="9261" xr:uid="{1A6F777D-D113-4552-97EC-4B7B1B24EC21}"/>
    <cellStyle name="Beregning 2" xfId="222" xr:uid="{6AAF1F24-CF96-4085-B5CD-1FBF3C39BED4}"/>
    <cellStyle name="Beregning 2 2" xfId="223" xr:uid="{40A7695A-7E30-4AFA-BC88-DEA45EA93D10}"/>
    <cellStyle name="Beregning 2_Ark1" xfId="9263" xr:uid="{068CC964-F8FA-410B-A40E-9D4912CFBAE1}"/>
    <cellStyle name="blp_column_header" xfId="224" xr:uid="{E5A4AF9A-8378-4092-BBA9-39D31AF10C05}"/>
    <cellStyle name="Calc Currency (0)" xfId="225" xr:uid="{12A6FD54-19E2-46BD-85D4-0DB02031A4D9}"/>
    <cellStyle name="Calc Currency (2)" xfId="226" xr:uid="{CCEA0E17-B2DE-432B-B4A0-F2CE2CE10F32}"/>
    <cellStyle name="Calc Percent (0)" xfId="227" xr:uid="{C83A8AC5-CDD7-491F-BD13-4BD26D85D0A2}"/>
    <cellStyle name="Calc Percent (1)" xfId="228" xr:uid="{D188BD78-481B-4070-849D-5D7F938DDA1D}"/>
    <cellStyle name="Calc Percent (1) 2" xfId="229" xr:uid="{984FB22D-4345-4CA2-A667-06E7880D5953}"/>
    <cellStyle name="Calc Percent (1)_AFP Årsregnskap 2009 engelsk versjon 09 02 10" xfId="230" xr:uid="{D2323119-2703-4278-B424-615E8528F61F}"/>
    <cellStyle name="Calc Percent (2)" xfId="231" xr:uid="{EE6A1D5D-8B46-4534-99EE-C41B3C937C1A}"/>
    <cellStyle name="Calc Units (0)" xfId="232" xr:uid="{1E193821-0658-4C3C-A20D-B4EAE179F652}"/>
    <cellStyle name="Calc Units (1)" xfId="233" xr:uid="{E6DE431C-447A-4B27-BF56-CBB4D46A3578}"/>
    <cellStyle name="Calc Units (2)" xfId="234" xr:uid="{23850F72-7D01-46DA-AD73-278FD1EE2094}"/>
    <cellStyle name="Calculation 2" xfId="235" xr:uid="{BF9F83C4-8191-4510-AA2B-F41CA54E0B77}"/>
    <cellStyle name="Calculation 2 2" xfId="236" xr:uid="{52011A26-759F-4160-99AC-0FEC9B33325F}"/>
    <cellStyle name="Calculation 2 3" xfId="237" xr:uid="{95E6D6FD-4FF9-433F-92F8-1A3921910F45}"/>
    <cellStyle name="Calculation 2 4" xfId="10526" xr:uid="{A659D10D-988F-490F-B600-C71177E245A9}"/>
    <cellStyle name="Calculation 2_Balanse ASA legal" xfId="9265" xr:uid="{5F47E557-BDA5-4B6E-85E8-24586701E6F2}"/>
    <cellStyle name="Calculation 3" xfId="238" xr:uid="{01D664E9-D8C2-42F9-9EB6-891BEB0C84F6}"/>
    <cellStyle name="Calculation 3 2" xfId="10527" xr:uid="{A479C215-9EA2-439A-81D1-FC5CB54218D3}"/>
    <cellStyle name="Calculation 4" xfId="10310" xr:uid="{8968337F-CFEC-4E97-A671-AEA8CEEF38E0}"/>
    <cellStyle name="Calculation 5" xfId="10238" xr:uid="{8F6059E9-BCF6-44FC-80FC-477F43B7699F}"/>
    <cellStyle name="Calculation 6" xfId="9264" xr:uid="{50412C5C-C136-4A2D-82E2-C77C8F3BD7AB}"/>
    <cellStyle name="Check Cell 2" xfId="239" xr:uid="{00CE2A1C-325A-4ED6-9D24-F1E21B6FB1A1}"/>
    <cellStyle name="Check Cell 2 2" xfId="240" xr:uid="{5AC8E095-00F3-4D18-9554-6D58513431FD}"/>
    <cellStyle name="Check Cell 2 3" xfId="241" xr:uid="{D65BCBD6-094E-488F-96F1-3360722111FD}"/>
    <cellStyle name="Check Cell 2 4" xfId="10528" xr:uid="{839EC6A8-FE69-4392-875B-E5FC3C5D1AB9}"/>
    <cellStyle name="Check Cell 2_Balanse ASA legal" xfId="9267" xr:uid="{AD04B5F7-109D-46EB-B259-3C0A511222FD}"/>
    <cellStyle name="Check Cell 3" xfId="242" xr:uid="{A60578C2-CB40-4C29-B8E2-E0EFF345F74C}"/>
    <cellStyle name="Check Cell 3 2" xfId="10529" xr:uid="{34A31730-6F1A-4361-8562-9436C4063181}"/>
    <cellStyle name="Check Cell 4" xfId="10311" xr:uid="{4F59E90E-FFFB-4F38-918D-58559AAA3DB0}"/>
    <cellStyle name="Check Cell 5" xfId="10239" xr:uid="{010D941B-9D61-4407-BAE6-EC23C397DAAF}"/>
    <cellStyle name="Check Cell 6" xfId="9266" xr:uid="{7B9B0558-7145-4B22-94A9-AD8F10CF3FC9}"/>
    <cellStyle name="Comma [0] 10" xfId="245" xr:uid="{6E566993-B98D-43FF-866D-7E5D24051436}"/>
    <cellStyle name="Comma [0] 10 2" xfId="246" xr:uid="{8D1F7CE7-2748-4E68-91C1-B19CDBE5C9F9}"/>
    <cellStyle name="Comma [0] 10 2 2" xfId="247" xr:uid="{7696CDCB-8293-4DB2-9F86-E1B50255DA2D}"/>
    <cellStyle name="Comma [0] 10 2 2 2" xfId="248" xr:uid="{25922EC5-E348-4B74-A937-5556BDB3B947}"/>
    <cellStyle name="Comma [0] 10 2 2 2 2" xfId="14334" xr:uid="{A5A5DA05-6599-46EE-AFA1-A57131B7F42F}"/>
    <cellStyle name="Comma [0] 10 2 2 3" xfId="14333" xr:uid="{113B812B-E189-4EF9-AA74-B65B2226D5B2}"/>
    <cellStyle name="Comma [0] 10 2 3" xfId="249" xr:uid="{704BDCC4-00CD-420E-9F75-D540CCB43357}"/>
    <cellStyle name="Comma [0] 10 2 3 2" xfId="14335" xr:uid="{FB0BB088-D6E4-446A-8DBC-17C31BA5C053}"/>
    <cellStyle name="Comma [0] 10 2 4" xfId="14332" xr:uid="{B7A46894-B7E2-47A1-A1B5-FDE97FAE0225}"/>
    <cellStyle name="Comma [0] 10 3" xfId="250" xr:uid="{3F745827-A853-4066-8C5E-F939D250E205}"/>
    <cellStyle name="Comma [0] 10 3 2" xfId="251" xr:uid="{EB718721-B603-4E94-9A08-E61B4F4D7009}"/>
    <cellStyle name="Comma [0] 10 3 2 2" xfId="14337" xr:uid="{A30D907D-9C77-4A84-B727-E87C3C2FFFD1}"/>
    <cellStyle name="Comma [0] 10 3 3" xfId="14336" xr:uid="{BC41A4EC-9004-4EA9-A736-1DB884D16082}"/>
    <cellStyle name="Comma [0] 10 4" xfId="252" xr:uid="{C8F3960E-A681-45AB-BBB4-7A14B11D6EB1}"/>
    <cellStyle name="Comma [0] 10 4 2" xfId="14338" xr:uid="{D54765EC-F5C6-4175-AEDC-952D5A4DB706}"/>
    <cellStyle name="Comma [0] 10 5" xfId="14331" xr:uid="{8D5A3613-8360-406E-8DDD-A45F974B1250}"/>
    <cellStyle name="Comma [0] 11" xfId="253" xr:uid="{E83F4379-2D82-4B01-A064-1B9403617436}"/>
    <cellStyle name="Comma [0] 11 2" xfId="254" xr:uid="{258D923A-02BD-4C42-ACFC-1188272F2DBF}"/>
    <cellStyle name="Comma [0] 11 2 2" xfId="255" xr:uid="{CC438F7F-C4E6-4242-8C82-50DBE7BDE6E7}"/>
    <cellStyle name="Comma [0] 11 2 2 2" xfId="256" xr:uid="{9FC90D98-D00E-49E4-A2F5-BFD8F389753A}"/>
    <cellStyle name="Comma [0] 11 2 2 2 2" xfId="14342" xr:uid="{075B3C65-C473-4631-9D49-26AF34732C5D}"/>
    <cellStyle name="Comma [0] 11 2 2 3" xfId="14341" xr:uid="{84089704-1A9E-4ACD-9DEE-2809D7F73999}"/>
    <cellStyle name="Comma [0] 11 2 3" xfId="257" xr:uid="{DB9B2138-D17F-4E9E-8C5B-E672B3AC1991}"/>
    <cellStyle name="Comma [0] 11 2 3 2" xfId="14343" xr:uid="{2F80060C-9BEB-4667-AFC8-9C755FC655C1}"/>
    <cellStyle name="Comma [0] 11 2 4" xfId="14340" xr:uid="{968C2267-2F8B-413D-B78E-5AEADD89525E}"/>
    <cellStyle name="Comma [0] 11 3" xfId="258" xr:uid="{3A739F54-C007-4FA4-B378-662C23B0D346}"/>
    <cellStyle name="Comma [0] 11 3 2" xfId="259" xr:uid="{24E8AE1B-A9BE-45A7-AFDE-DBACE5268C42}"/>
    <cellStyle name="Comma [0] 11 3 2 2" xfId="14345" xr:uid="{F4405E5F-3399-4679-A930-CC28D4806230}"/>
    <cellStyle name="Comma [0] 11 3 3" xfId="14344" xr:uid="{87865F86-3A2F-4867-87ED-1106D59FD02D}"/>
    <cellStyle name="Comma [0] 11 4" xfId="260" xr:uid="{2EEDE386-598F-47B2-90DE-9F7BCB285524}"/>
    <cellStyle name="Comma [0] 11 4 2" xfId="14346" xr:uid="{3B5A50B7-396F-42E6-8681-A5513109EEF3}"/>
    <cellStyle name="Comma [0] 11 5" xfId="14339" xr:uid="{F336CC70-D101-4547-B7E7-C5A6B6CEA233}"/>
    <cellStyle name="Comma [0] 12" xfId="261" xr:uid="{77FD0E77-89E6-4036-B2EC-D219500C46B9}"/>
    <cellStyle name="Comma [0] 12 2" xfId="262" xr:uid="{4201CD7D-5F11-4B32-A949-2C6AD8563A14}"/>
    <cellStyle name="Comma [0] 12 2 2" xfId="263" xr:uid="{453B7816-E1BA-44A8-A66F-7FD66EDC76A2}"/>
    <cellStyle name="Comma [0] 12 2 2 2" xfId="264" xr:uid="{2B7962BC-4C03-4553-805A-EB5B8035B888}"/>
    <cellStyle name="Comma [0] 12 2 2 2 2" xfId="14350" xr:uid="{114A959B-75E6-4331-A019-E2FCE8DC7CC0}"/>
    <cellStyle name="Comma [0] 12 2 2 3" xfId="14349" xr:uid="{4083490C-5E01-48E0-A086-CC55BEBDC817}"/>
    <cellStyle name="Comma [0] 12 2 3" xfId="265" xr:uid="{BD55DFAE-9B08-4DC2-BF83-669323E1E1C5}"/>
    <cellStyle name="Comma [0] 12 2 3 2" xfId="14351" xr:uid="{179BB671-D54C-4B65-90F5-3C52AC763204}"/>
    <cellStyle name="Comma [0] 12 2 4" xfId="14348" xr:uid="{6E07229B-5AEF-4439-A348-51FC69E49234}"/>
    <cellStyle name="Comma [0] 12 3" xfId="266" xr:uid="{5311023D-BF3B-48A2-BD84-CB7936E8EF7E}"/>
    <cellStyle name="Comma [0] 12 3 2" xfId="267" xr:uid="{9699C252-9CFE-4783-ABED-06D9F8552C54}"/>
    <cellStyle name="Comma [0] 12 3 2 2" xfId="14353" xr:uid="{5E31CFCE-F044-427C-A5C2-9D5FD53A1B7A}"/>
    <cellStyle name="Comma [0] 12 3 3" xfId="14352" xr:uid="{A8BD65C4-214A-4E20-BC12-1C65929574AA}"/>
    <cellStyle name="Comma [0] 12 4" xfId="268" xr:uid="{ECF505D9-B834-40A4-9DC7-3054732B3698}"/>
    <cellStyle name="Comma [0] 12 4 2" xfId="14354" xr:uid="{2442722E-9ED6-48C8-8E5E-1ED9FDB06CCB}"/>
    <cellStyle name="Comma [0] 12 5" xfId="14347" xr:uid="{3E4F8D1F-D8CA-4457-AF6A-C0F39564ECE6}"/>
    <cellStyle name="Comma [0] 13" xfId="269" xr:uid="{0D04F010-38D9-4AE7-8B6F-B5509D25FFC3}"/>
    <cellStyle name="Comma [0] 13 2" xfId="270" xr:uid="{3A9DAC1A-2618-424F-8A92-55A440B3BBD7}"/>
    <cellStyle name="Comma [0] 13 2 2" xfId="271" xr:uid="{359D1AF8-7F41-4D6B-BDF5-5AC5E57B8BD8}"/>
    <cellStyle name="Comma [0] 13 2 2 2" xfId="272" xr:uid="{25BAFCDD-0C3F-4F63-85C6-C6F7798F835F}"/>
    <cellStyle name="Comma [0] 13 2 2 2 2" xfId="14358" xr:uid="{C723B758-A548-4894-AA71-7D097A869952}"/>
    <cellStyle name="Comma [0] 13 2 2 3" xfId="14357" xr:uid="{25F0CDCF-B95E-4C78-AA72-FB496766BB6F}"/>
    <cellStyle name="Comma [0] 13 2 3" xfId="273" xr:uid="{498BA03B-3128-49F9-BADE-6570C34E62E3}"/>
    <cellStyle name="Comma [0] 13 2 3 2" xfId="14359" xr:uid="{C51E4342-2BA0-4859-B01E-1D1E851EEBE3}"/>
    <cellStyle name="Comma [0] 13 2 4" xfId="14356" xr:uid="{057FF819-3FE8-47F9-BE06-BFC6CE780BA4}"/>
    <cellStyle name="Comma [0] 13 3" xfId="274" xr:uid="{AD093406-0C43-43D3-A679-300C5EA74351}"/>
    <cellStyle name="Comma [0] 13 3 2" xfId="275" xr:uid="{32C2058F-BABE-4186-9FC3-52FE79E3C56E}"/>
    <cellStyle name="Comma [0] 13 3 2 2" xfId="14361" xr:uid="{0A7DF7D7-FBB8-433C-8435-3C680934948C}"/>
    <cellStyle name="Comma [0] 13 3 3" xfId="14360" xr:uid="{453B5A4C-E292-478D-AE4B-D6B954617B7B}"/>
    <cellStyle name="Comma [0] 13 4" xfId="276" xr:uid="{CC68D125-3613-48E8-8DF7-EB0861F2AF42}"/>
    <cellStyle name="Comma [0] 13 4 2" xfId="14362" xr:uid="{4B21BE6B-5320-46E1-8D13-93A3D3169C7E}"/>
    <cellStyle name="Comma [0] 13 5" xfId="14355" xr:uid="{44862D91-2511-4184-8668-590CD0A30CCF}"/>
    <cellStyle name="Comma [0] 14" xfId="277" xr:uid="{457AAA98-0E1F-45DE-A6CE-3A98511D467A}"/>
    <cellStyle name="Comma [0] 14 2" xfId="278" xr:uid="{7D1A2967-7B24-4FA6-8FAD-13A4949D1106}"/>
    <cellStyle name="Comma [0] 14 2 2" xfId="279" xr:uid="{4FDEC935-1B34-48E3-A46F-EFA1FC048883}"/>
    <cellStyle name="Comma [0] 14 2 2 2" xfId="280" xr:uid="{1A3ADEDE-75AC-4A35-9361-A8CB683696A2}"/>
    <cellStyle name="Comma [0] 14 2 2 2 2" xfId="14366" xr:uid="{92C3B25B-AE1D-4FD8-B49B-D2A6D0373E7C}"/>
    <cellStyle name="Comma [0] 14 2 2 3" xfId="14365" xr:uid="{E67E4E7F-7C54-4FFF-8CE9-4CEEA6A6A1B0}"/>
    <cellStyle name="Comma [0] 14 2 3" xfId="281" xr:uid="{472218FE-981A-45CA-AEB6-E72A3414D608}"/>
    <cellStyle name="Comma [0] 14 2 3 2" xfId="14367" xr:uid="{BD3FE16F-8EE3-4699-B10E-606DABE91B6A}"/>
    <cellStyle name="Comma [0] 14 2 4" xfId="14364" xr:uid="{8C3C5CF4-7B97-4D71-A2B4-9D79B988EBC0}"/>
    <cellStyle name="Comma [0] 14 3" xfId="282" xr:uid="{B44ACC69-40D1-48FC-8459-9EDD9D1994FB}"/>
    <cellStyle name="Comma [0] 14 3 2" xfId="283" xr:uid="{68D9910E-CCB0-4A7E-945F-B87D2E850211}"/>
    <cellStyle name="Comma [0] 14 3 2 2" xfId="14369" xr:uid="{E53CF1D3-67B3-47F0-B2F5-24BD40DD658D}"/>
    <cellStyle name="Comma [0] 14 3 3" xfId="14368" xr:uid="{EB92637A-C606-4BF2-83F4-9BF3E3860712}"/>
    <cellStyle name="Comma [0] 14 4" xfId="284" xr:uid="{04DA9F5F-5382-4ADC-9DD8-F2F6F9C14708}"/>
    <cellStyle name="Comma [0] 14 4 2" xfId="14370" xr:uid="{8FF22BD5-9D26-472D-A582-842888772421}"/>
    <cellStyle name="Comma [0] 14 5" xfId="14363" xr:uid="{4A0DFCF2-FD27-4308-A774-63153BCABF4B}"/>
    <cellStyle name="Comma [0] 15" xfId="285" xr:uid="{AD11B1CD-3AAF-480A-89F6-99388009A047}"/>
    <cellStyle name="Comma [0] 15 2" xfId="286" xr:uid="{0356909A-5165-4B35-AF4B-9B3FDD7562BE}"/>
    <cellStyle name="Comma [0] 15 2 2" xfId="287" xr:uid="{EF65404A-06D2-4992-95F1-4781CBF79ED5}"/>
    <cellStyle name="Comma [0] 15 2 2 2" xfId="288" xr:uid="{4918040A-4396-4489-A07D-D7746D0E37D3}"/>
    <cellStyle name="Comma [0] 15 2 2 2 2" xfId="14374" xr:uid="{78E544F1-F45A-4C80-A564-EAF15D7904F1}"/>
    <cellStyle name="Comma [0] 15 2 2 3" xfId="14373" xr:uid="{E0567902-E134-4F13-AB5E-97BC986D90B6}"/>
    <cellStyle name="Comma [0] 15 2 3" xfId="289" xr:uid="{6738A1CB-06C1-420D-B29A-3A0A46D6514D}"/>
    <cellStyle name="Comma [0] 15 2 3 2" xfId="14375" xr:uid="{4B2841D1-CCD5-40A2-A08F-1D5B5EB6D09A}"/>
    <cellStyle name="Comma [0] 15 2 4" xfId="14372" xr:uid="{F1CEBD86-2721-426B-A515-EACA08C15B14}"/>
    <cellStyle name="Comma [0] 15 3" xfId="290" xr:uid="{89242253-620F-4500-949A-089F7D0AB418}"/>
    <cellStyle name="Comma [0] 15 3 2" xfId="291" xr:uid="{1DB67E3A-AB55-4892-889C-D59F9F662D71}"/>
    <cellStyle name="Comma [0] 15 3 2 2" xfId="14377" xr:uid="{2D3128D8-0ABC-44FE-BA36-1A69199C4BCF}"/>
    <cellStyle name="Comma [0] 15 3 3" xfId="14376" xr:uid="{828E2761-F287-4274-8EB7-7F70F144A011}"/>
    <cellStyle name="Comma [0] 15 4" xfId="292" xr:uid="{D8F463AB-4939-4A4D-8296-6A9F9E39FA21}"/>
    <cellStyle name="Comma [0] 15 4 2" xfId="14378" xr:uid="{D10CB6B9-56F5-4DC3-AF6E-E6417F6496E5}"/>
    <cellStyle name="Comma [0] 15 5" xfId="14371" xr:uid="{4C610F92-268C-4E7B-AAD8-5755EB807E4C}"/>
    <cellStyle name="Comma [0] 16" xfId="293" xr:uid="{79D65E74-6223-4EBA-B2D4-BD921ADE60C2}"/>
    <cellStyle name="Comma [0] 16 2" xfId="294" xr:uid="{0C8AFFDE-AE9F-456E-89E3-C5DB914FB85E}"/>
    <cellStyle name="Comma [0] 16 2 2" xfId="295" xr:uid="{C58AC51C-3265-4C17-AEFF-45E410772E11}"/>
    <cellStyle name="Comma [0] 16 2 2 2" xfId="14381" xr:uid="{AABE645B-18CE-4A8B-8C89-60C207C5A4AC}"/>
    <cellStyle name="Comma [0] 16 2 3" xfId="14380" xr:uid="{066B471A-0748-419E-B87B-6B9D304D1C4C}"/>
    <cellStyle name="Comma [0] 16 3" xfId="296" xr:uid="{D1A9FB90-6082-43A2-A660-D432792D58AF}"/>
    <cellStyle name="Comma [0] 16 3 2" xfId="14382" xr:uid="{5527A0EE-3DD0-4BB5-8491-AD1E813F36A6}"/>
    <cellStyle name="Comma [0] 16 4" xfId="14379" xr:uid="{2121C268-577E-4F03-800A-413F85BDAA1B}"/>
    <cellStyle name="Comma [0] 17" xfId="297" xr:uid="{75627807-C65D-4043-9F9D-847C15DCFC8D}"/>
    <cellStyle name="Comma [0] 17 2" xfId="298" xr:uid="{3FD6CCE0-B321-4799-AC21-DE170E944E5B}"/>
    <cellStyle name="Comma [0] 17 2 2" xfId="299" xr:uid="{0BA31097-0B80-440D-85D8-78D9965A2CF8}"/>
    <cellStyle name="Comma [0] 17 2 2 2" xfId="14385" xr:uid="{5E0F8C51-E2B3-4971-AA32-C83586AC48D9}"/>
    <cellStyle name="Comma [0] 17 2 3" xfId="14384" xr:uid="{4A5311D8-BD0D-46BD-AC7B-CB15EDC873EF}"/>
    <cellStyle name="Comma [0] 17 3" xfId="300" xr:uid="{DE3A4E10-D302-4250-A44A-F932E8E9F325}"/>
    <cellStyle name="Comma [0] 17 3 2" xfId="14386" xr:uid="{EEF099FB-D52D-484C-A813-F04E2C94D2F1}"/>
    <cellStyle name="Comma [0] 17 4" xfId="14383" xr:uid="{311C3F21-E5F5-419B-8C9E-E256DA4F4BCB}"/>
    <cellStyle name="Comma [0] 18" xfId="301" xr:uid="{DBE2DDCE-9678-4F21-B440-AF226E47F049}"/>
    <cellStyle name="Comma [0] 18 2" xfId="302" xr:uid="{96A1C93D-DD38-41EF-8491-FD07819890E1}"/>
    <cellStyle name="Comma [0] 18 2 2" xfId="303" xr:uid="{A7238C10-2986-4211-8422-8B13F4E139EF}"/>
    <cellStyle name="Comma [0] 18 2 2 2" xfId="13723" xr:uid="{C17DD3DA-B160-4A6A-9B7F-B45432B5ACFF}"/>
    <cellStyle name="Comma [0] 18 2 2 2 2" xfId="16799" xr:uid="{39690A00-1B19-486F-B17E-63278E858E86}"/>
    <cellStyle name="Comma [0] 18 2 2 3" xfId="14389" xr:uid="{82B3EE4B-63CD-44A2-97F6-606507BA90AE}"/>
    <cellStyle name="Comma [0] 18 2 3" xfId="14091" xr:uid="{DECAD78D-5D0C-432F-B6EE-3B5F0B028C8F}"/>
    <cellStyle name="Comma [0] 18 2 3 2" xfId="17159" xr:uid="{7493977A-AF0A-457A-BDEA-16C46E1CE613}"/>
    <cellStyle name="Comma [0] 18 2 4" xfId="13368" xr:uid="{DE54F35A-6339-4EE6-BA73-FF3DF0DFE52E}"/>
    <cellStyle name="Comma [0] 18 2 4 2" xfId="16449" xr:uid="{275FB9C0-67D6-45D7-82A9-B190A6C7091A}"/>
    <cellStyle name="Comma [0] 18 2 5" xfId="14388" xr:uid="{5377EDA1-8DF5-483A-A695-30507CD75F9A}"/>
    <cellStyle name="Comma [0] 18 3" xfId="304" xr:uid="{12994B91-F327-4D51-B404-337300568464}"/>
    <cellStyle name="Comma [0] 18 3 2" xfId="13567" xr:uid="{7405D652-BE04-4BA2-9A9E-51C44B978AF3}"/>
    <cellStyle name="Comma [0] 18 3 2 2" xfId="16643" xr:uid="{4EA565DF-E600-495E-AAE2-BE373BA47A5C}"/>
    <cellStyle name="Comma [0] 18 3 3" xfId="14390" xr:uid="{15E98289-7AE8-4468-878E-231B09BFC414}"/>
    <cellStyle name="Comma [0] 18 4" xfId="13934" xr:uid="{41B813CC-DFD4-4AD9-B4A5-0FC6ADBA1C9C}"/>
    <cellStyle name="Comma [0] 18 4 2" xfId="17002" xr:uid="{9E1AEB42-46F7-40AB-8593-6601BC2F1037}"/>
    <cellStyle name="Comma [0] 18 5" xfId="13252" xr:uid="{6D335EED-2C24-4644-937B-7CB5CC0C4D25}"/>
    <cellStyle name="Comma [0] 18 5 2" xfId="16333" xr:uid="{42CAD820-37FD-49DC-A76D-ADEF1545B041}"/>
    <cellStyle name="Comma [0] 18 6" xfId="14387" xr:uid="{B9150BF2-8FDD-40A2-B0EF-593F69C7F6E4}"/>
    <cellStyle name="Comma [0] 18_Valuta beregning" xfId="305" xr:uid="{C80CEFB1-7262-45F9-8624-7020F3D630A8}"/>
    <cellStyle name="Comma [0] 19" xfId="306" xr:uid="{C67872C1-DB35-4AFB-AAC7-E76D4F143906}"/>
    <cellStyle name="Comma [0] 19 2" xfId="307" xr:uid="{2A4A28B4-A312-4B23-983D-8F9839FC1302}"/>
    <cellStyle name="Comma [0] 19 2 2" xfId="308" xr:uid="{4871512E-1789-4428-9670-27C4798FC77E}"/>
    <cellStyle name="Comma [0] 19 2 2 2" xfId="13778" xr:uid="{6B87E49F-C55A-453F-AD24-3D5FA9802FD5}"/>
    <cellStyle name="Comma [0] 19 2 2 2 2" xfId="16854" xr:uid="{A50CED5D-DB9A-430D-A5B8-014A5C283778}"/>
    <cellStyle name="Comma [0] 19 2 2 3" xfId="14393" xr:uid="{C09BB451-A2A2-49EA-9E3E-3A7D361E49BF}"/>
    <cellStyle name="Comma [0] 19 2 3" xfId="14146" xr:uid="{E7BFFD58-82DA-4945-9F6C-01E5E7D2F19E}"/>
    <cellStyle name="Comma [0] 19 2 3 2" xfId="17214" xr:uid="{B88D5686-CCD6-4F89-AA07-9176E757918F}"/>
    <cellStyle name="Comma [0] 19 2 4" xfId="13420" xr:uid="{7C65C8A5-5699-45AB-B72A-ABB8ADD8C3E6}"/>
    <cellStyle name="Comma [0] 19 2 4 2" xfId="16501" xr:uid="{3F56339C-B687-48FD-AE56-D2610ACC3151}"/>
    <cellStyle name="Comma [0] 19 2 5" xfId="14392" xr:uid="{2AEB1B87-13F0-4501-A116-163E4E93E9A2}"/>
    <cellStyle name="Comma [0] 19 3" xfId="309" xr:uid="{7A72000D-0AC2-436C-AA24-05C7E70507EA}"/>
    <cellStyle name="Comma [0] 19 3 2" xfId="13620" xr:uid="{9299FDC2-2C65-444A-B70C-B5007D427B0C}"/>
    <cellStyle name="Comma [0] 19 3 2 2" xfId="16696" xr:uid="{BFE50A00-FD01-473E-8D30-778072889613}"/>
    <cellStyle name="Comma [0] 19 3 3" xfId="14394" xr:uid="{49F73023-0B0B-4A1C-B92B-0AD58085FDAA}"/>
    <cellStyle name="Comma [0] 19 4" xfId="13988" xr:uid="{59E46777-8986-4181-BEE5-FE7FA6553F07}"/>
    <cellStyle name="Comma [0] 19 4 2" xfId="17056" xr:uid="{C225BA50-4D44-42F8-9F4C-CEC4C86758BE}"/>
    <cellStyle name="Comma [0] 19 5" xfId="13291" xr:uid="{200E8876-0A18-4BBA-AE43-E88510C1137C}"/>
    <cellStyle name="Comma [0] 19 5 2" xfId="16372" xr:uid="{AC2735B8-05A4-4F84-B0D1-7C29C29AA187}"/>
    <cellStyle name="Comma [0] 19 6" xfId="14391" xr:uid="{5191FC0C-FB10-41B2-91D7-B3EBA3F34204}"/>
    <cellStyle name="Comma [0] 19_Valuta beregning" xfId="310" xr:uid="{85719684-AE1C-4079-A76B-093C70255A48}"/>
    <cellStyle name="Comma [0] 2" xfId="37" xr:uid="{B2017D25-1111-4331-9E53-386015599DE9}"/>
    <cellStyle name="Comma [0] 2 10" xfId="312" xr:uid="{38EC8D03-0EA2-4391-BD79-57996764AD8C}"/>
    <cellStyle name="Comma [0] 2 10 2" xfId="14396" xr:uid="{42EFBC60-2CD3-44E6-8993-5DA28892FA3F}"/>
    <cellStyle name="Comma [0] 2 11" xfId="311" xr:uid="{78717342-CF90-4DB1-9A00-307406DC0384}"/>
    <cellStyle name="Comma [0] 2 11 2" xfId="14395" xr:uid="{C197BFDA-8E22-4DDF-BD8B-9A7F54C751C8}"/>
    <cellStyle name="Comma [0] 2 12" xfId="14319" xr:uid="{449AA1F8-1D2C-4D99-BB6B-F1FE39C9375D}"/>
    <cellStyle name="Comma [0] 2 2" xfId="313" xr:uid="{414DC349-9673-4EE9-BD5A-8FA33C4CA3E8}"/>
    <cellStyle name="Comma [0] 2 2 2" xfId="314" xr:uid="{F50494E7-4A22-4A45-A006-FE553CF3FE0C}"/>
    <cellStyle name="Comma [0] 2 2 2 2" xfId="315" xr:uid="{41ECB4D1-8FF6-41FD-A612-E086AA75A95C}"/>
    <cellStyle name="Comma [0] 2 2 2 2 2" xfId="316" xr:uid="{C36F8AB6-6A70-47D1-883F-0575E43DE875}"/>
    <cellStyle name="Comma [0] 2 2 2 2 2 2" xfId="14400" xr:uid="{1BBC1970-9D8A-49AC-BC40-0A41B3A6E02B}"/>
    <cellStyle name="Comma [0] 2 2 2 2 3" xfId="14399" xr:uid="{1809B155-1FE1-4DEE-BF44-7797AAA7A5CA}"/>
    <cellStyle name="Comma [0] 2 2 2 3" xfId="317" xr:uid="{7378E680-D72F-4A10-AF58-D955CA28ECC1}"/>
    <cellStyle name="Comma [0] 2 2 2 3 2" xfId="14401" xr:uid="{D5E3055D-CB8C-4141-80FE-F0518148F682}"/>
    <cellStyle name="Comma [0] 2 2 2 4" xfId="14398" xr:uid="{E6E4E527-ABBA-4458-90B1-72C3E45C446B}"/>
    <cellStyle name="Comma [0] 2 2 3" xfId="318" xr:uid="{A77DAD3E-1C52-4D34-90D1-2FF74C3D0AD9}"/>
    <cellStyle name="Comma [0] 2 2 3 2" xfId="319" xr:uid="{B6447684-3C45-4407-8C8C-5865DA5BF1D9}"/>
    <cellStyle name="Comma [0] 2 2 3 2 2" xfId="320" xr:uid="{DB9A4AFA-599D-4F38-8187-E456089E5560}"/>
    <cellStyle name="Comma [0] 2 2 3 2 2 2" xfId="14404" xr:uid="{8209B58D-834D-48F3-8675-1CEBAC1640F5}"/>
    <cellStyle name="Comma [0] 2 2 3 2 3" xfId="14403" xr:uid="{E19B2D30-2E46-4FF8-83F6-51F7EECFD3C9}"/>
    <cellStyle name="Comma [0] 2 2 3 3" xfId="321" xr:uid="{A09349ED-93B8-4067-8B75-395C73EDAED9}"/>
    <cellStyle name="Comma [0] 2 2 3 3 2" xfId="14405" xr:uid="{88C1B120-F90A-4327-9707-904FDC7AB3F1}"/>
    <cellStyle name="Comma [0] 2 2 3 4" xfId="14402" xr:uid="{AB853815-DEC0-454F-B3FD-86D259263C60}"/>
    <cellStyle name="Comma [0] 2 2 4" xfId="322" xr:uid="{E332C8F2-1E18-4030-8ED3-1016BB7CB683}"/>
    <cellStyle name="Comma [0] 2 2 4 2" xfId="323" xr:uid="{FB53C446-CDEA-45EF-87A8-FF244447BA2C}"/>
    <cellStyle name="Comma [0] 2 2 4 2 2" xfId="324" xr:uid="{6000A419-BFC1-43C0-B853-E52E28203CDC}"/>
    <cellStyle name="Comma [0] 2 2 4 2 2 2" xfId="14408" xr:uid="{92750ED1-1BD9-4025-BC8A-6AB12930A1AA}"/>
    <cellStyle name="Comma [0] 2 2 4 2 3" xfId="14407" xr:uid="{3D716DC1-C937-408B-9E49-5D77DAAD55B2}"/>
    <cellStyle name="Comma [0] 2 2 4 3" xfId="325" xr:uid="{7DF906C8-82C8-47F5-A54E-D0F7BA77B8B7}"/>
    <cellStyle name="Comma [0] 2 2 4 3 2" xfId="14409" xr:uid="{916606B3-464D-4CE9-8EDC-D268EB06AECB}"/>
    <cellStyle name="Comma [0] 2 2 4 4" xfId="14406" xr:uid="{B90D5E0D-A0B1-4C98-886E-9F1D283752FC}"/>
    <cellStyle name="Comma [0] 2 2 5" xfId="326" xr:uid="{073E790F-131C-4884-BBF1-42949ED81A73}"/>
    <cellStyle name="Comma [0] 2 2 5 2" xfId="327" xr:uid="{7D9D8AD6-C3B9-4FA2-8D13-AFB749DB6568}"/>
    <cellStyle name="Comma [0] 2 2 5 2 2" xfId="14411" xr:uid="{B6529D2D-F49B-4FF0-A8EC-C56ACFB1995B}"/>
    <cellStyle name="Comma [0] 2 2 5 3" xfId="14410" xr:uid="{99EB7232-4F8A-472D-934D-80FE3D5770D6}"/>
    <cellStyle name="Comma [0] 2 2 6" xfId="328" xr:uid="{70B2F893-8772-4A28-851E-AFB0379C658E}"/>
    <cellStyle name="Comma [0] 2 2 6 2" xfId="14412" xr:uid="{2B7A234D-3D8A-48A5-9B2D-A9ED4793B278}"/>
    <cellStyle name="Comma [0] 2 2 7" xfId="329" xr:uid="{3DCF477A-F91F-4855-8A3A-D37C87666674}"/>
    <cellStyle name="Comma [0] 2 2 7 2" xfId="14413" xr:uid="{407F84CC-87B6-4FC9-8D41-88FB5D8C03E2}"/>
    <cellStyle name="Comma [0] 2 2 8" xfId="14397" xr:uid="{2D8BDEC1-7381-4E16-AC9B-6669972ADE3D}"/>
    <cellStyle name="Comma [0] 2 3" xfId="330" xr:uid="{257D0624-2DFA-4C64-854B-B384525CA7C0}"/>
    <cellStyle name="Comma [0] 2 3 2" xfId="331" xr:uid="{814A5555-1BC1-4FF7-99F8-C7C5606EC45C}"/>
    <cellStyle name="Comma [0] 2 3 2 2" xfId="332" xr:uid="{0EAA5706-EDA4-46B5-A1C9-035A8098E5ED}"/>
    <cellStyle name="Comma [0] 2 3 2 2 2" xfId="333" xr:uid="{11BA2376-2A28-4E54-8DC8-CB1A3E814A4F}"/>
    <cellStyle name="Comma [0] 2 3 2 2 2 2" xfId="14417" xr:uid="{0583164C-D294-4D13-A7C7-46157FD98418}"/>
    <cellStyle name="Comma [0] 2 3 2 2 3" xfId="14416" xr:uid="{602E70C9-4B3E-4CC0-9FBE-261247CC520C}"/>
    <cellStyle name="Comma [0] 2 3 2 3" xfId="334" xr:uid="{A9BBE6EE-BB93-4CC8-B448-4E70FB526907}"/>
    <cellStyle name="Comma [0] 2 3 2 3 2" xfId="14418" xr:uid="{B69D26D8-2CC7-450C-B586-DC6419D34043}"/>
    <cellStyle name="Comma [0] 2 3 2 4" xfId="14415" xr:uid="{234E120C-E4F4-4057-A811-425CDB2377F0}"/>
    <cellStyle name="Comma [0] 2 3 3" xfId="335" xr:uid="{30383E52-9825-4481-B936-36F1C5B5100E}"/>
    <cellStyle name="Comma [0] 2 3 3 2" xfId="336" xr:uid="{D769BEBE-4993-4D81-B5BD-CBE8F1A4452C}"/>
    <cellStyle name="Comma [0] 2 3 3 2 2" xfId="337" xr:uid="{7B68A1E8-5F6A-4BBF-AEF2-63FB66C48081}"/>
    <cellStyle name="Comma [0] 2 3 3 2 2 2" xfId="14421" xr:uid="{6ED1E296-6EF7-43AB-9094-F5EE2A748C9E}"/>
    <cellStyle name="Comma [0] 2 3 3 2 3" xfId="14420" xr:uid="{78462B1B-B6AB-4466-8187-D6371EBD7786}"/>
    <cellStyle name="Comma [0] 2 3 3 3" xfId="338" xr:uid="{48DEA17D-C39F-4090-AAE2-2D49F0DC4A40}"/>
    <cellStyle name="Comma [0] 2 3 3 3 2" xfId="14422" xr:uid="{361D0479-C680-4441-9ABE-2DF3270DDEBD}"/>
    <cellStyle name="Comma [0] 2 3 3 4" xfId="14419" xr:uid="{7ACD6FC2-5EEB-47CF-A91B-9737608FDC27}"/>
    <cellStyle name="Comma [0] 2 3 4" xfId="339" xr:uid="{5D93FF8F-5D45-45B6-9C98-CBAF001E8353}"/>
    <cellStyle name="Comma [0] 2 3 4 2" xfId="340" xr:uid="{565B0290-A2AA-4A72-AE81-E8394F53A147}"/>
    <cellStyle name="Comma [0] 2 3 4 2 2" xfId="341" xr:uid="{F6FE2E7C-B47E-4AE1-895F-AAB62780C83B}"/>
    <cellStyle name="Comma [0] 2 3 4 2 2 2" xfId="14425" xr:uid="{CE222AC5-5953-49DB-A7D9-CCA38F2C352E}"/>
    <cellStyle name="Comma [0] 2 3 4 2 3" xfId="14424" xr:uid="{77B8CF1D-9E48-4148-B59D-6AC381C29BA2}"/>
    <cellStyle name="Comma [0] 2 3 4 3" xfId="342" xr:uid="{97E16292-0565-4BCB-A794-92C47849C82B}"/>
    <cellStyle name="Comma [0] 2 3 4 3 2" xfId="14426" xr:uid="{617F3785-F833-4F3E-8389-9EE65A5B9EA3}"/>
    <cellStyle name="Comma [0] 2 3 4 4" xfId="14423" xr:uid="{FE57DA1A-70C0-496D-A9DA-16C9E03A894E}"/>
    <cellStyle name="Comma [0] 2 3 5" xfId="343" xr:uid="{905880C9-2F8B-45CF-96D9-4585349F4418}"/>
    <cellStyle name="Comma [0] 2 3 5 2" xfId="344" xr:uid="{0C1D2A47-9EFE-4AB8-AF9B-9485FDCC2BF8}"/>
    <cellStyle name="Comma [0] 2 3 5 2 2" xfId="14428" xr:uid="{833F5426-4100-495F-99AC-F90AD9EEF6A1}"/>
    <cellStyle name="Comma [0] 2 3 5 3" xfId="14427" xr:uid="{9F60B46D-087E-49C7-B4BF-D82757486A26}"/>
    <cellStyle name="Comma [0] 2 3 6" xfId="345" xr:uid="{99C992BA-0528-491F-9416-D8967B768CF5}"/>
    <cellStyle name="Comma [0] 2 3 6 2" xfId="14429" xr:uid="{634E02F0-13A3-4DCD-B71E-5C82E31FBDC9}"/>
    <cellStyle name="Comma [0] 2 3 7" xfId="346" xr:uid="{7723B938-251D-4B01-9E80-85C643335B46}"/>
    <cellStyle name="Comma [0] 2 3 7 2" xfId="14430" xr:uid="{E94ED2C8-2658-4A30-A8F1-9124BC89D1DE}"/>
    <cellStyle name="Comma [0] 2 3 8" xfId="14414" xr:uid="{01874ADC-5F38-4737-958A-F830E284E985}"/>
    <cellStyle name="Comma [0] 2 4" xfId="347" xr:uid="{0E6A4AE5-4A73-40EF-A937-F1535BD28019}"/>
    <cellStyle name="Comma [0] 2 4 2" xfId="348" xr:uid="{20D55D34-2C17-4DFD-91AA-3FFD1B735D8E}"/>
    <cellStyle name="Comma [0] 2 4 2 2" xfId="349" xr:uid="{6116E7A5-A347-432C-A02C-30B265233D32}"/>
    <cellStyle name="Comma [0] 2 4 2 2 2" xfId="350" xr:uid="{F7DDDBB1-C872-4BD1-9944-62D7A2C893F3}"/>
    <cellStyle name="Comma [0] 2 4 2 2 2 2" xfId="14434" xr:uid="{44EAE804-DA71-4140-925D-882A2201F325}"/>
    <cellStyle name="Comma [0] 2 4 2 2 3" xfId="14433" xr:uid="{4FAE79C9-640C-4458-BF50-5E006EECD55F}"/>
    <cellStyle name="Comma [0] 2 4 2 3" xfId="351" xr:uid="{2CF8EE0F-2149-4A64-B47E-14D530907B12}"/>
    <cellStyle name="Comma [0] 2 4 2 3 2" xfId="14435" xr:uid="{2B0DFA3C-90BD-4FA7-8587-431F415A34F5}"/>
    <cellStyle name="Comma [0] 2 4 2 4" xfId="14432" xr:uid="{C5935B16-41D5-4B55-AEA0-34D54F497DBA}"/>
    <cellStyle name="Comma [0] 2 4 3" xfId="352" xr:uid="{A16D3341-EFA0-49DC-84BA-6539F29E7632}"/>
    <cellStyle name="Comma [0] 2 4 3 2" xfId="353" xr:uid="{951922EB-0DD7-4E0E-BFBB-0350E51B4010}"/>
    <cellStyle name="Comma [0] 2 4 3 2 2" xfId="14437" xr:uid="{453E4D7E-3FE5-4882-907E-7688E5979B4A}"/>
    <cellStyle name="Comma [0] 2 4 3 3" xfId="14436" xr:uid="{C9299533-CBE4-4504-A5F9-781D5CB3FDF7}"/>
    <cellStyle name="Comma [0] 2 4 4" xfId="354" xr:uid="{4032A6FD-34F6-464A-8623-B24C644E2325}"/>
    <cellStyle name="Comma [0] 2 4 4 2" xfId="14438" xr:uid="{57CECA4A-1B70-4E51-8CCC-2FD4B95FE2BF}"/>
    <cellStyle name="Comma [0] 2 4 5" xfId="355" xr:uid="{75AF7C8D-4612-4CE0-ADE6-8F8F7C2DA851}"/>
    <cellStyle name="Comma [0] 2 4 5 2" xfId="14439" xr:uid="{49F2BD23-B303-49C9-88AC-0EC7AC3D51EC}"/>
    <cellStyle name="Comma [0] 2 4 6" xfId="14431" xr:uid="{CD01F961-E563-420E-8731-1965F4CB8C8F}"/>
    <cellStyle name="Comma [0] 2 5" xfId="356" xr:uid="{0B2539AD-E485-4F8E-B6DC-2D58C2878EE2}"/>
    <cellStyle name="Comma [0] 2 5 2" xfId="357" xr:uid="{320E952E-92B9-4CFA-B8FB-78C46B7040DE}"/>
    <cellStyle name="Comma [0] 2 5 2 2" xfId="358" xr:uid="{A4E33CAA-679E-44C0-A65D-C41353A6F2DD}"/>
    <cellStyle name="Comma [0] 2 5 2 2 2" xfId="14442" xr:uid="{175498DE-42BA-430C-AC2C-0784D2F2D9F7}"/>
    <cellStyle name="Comma [0] 2 5 2 3" xfId="14441" xr:uid="{3C5B6EFE-E3AE-4C05-A1E7-FCF1CB8C96A0}"/>
    <cellStyle name="Comma [0] 2 5 3" xfId="359" xr:uid="{3497866B-445E-46A1-8A10-1C0705AD6BA9}"/>
    <cellStyle name="Comma [0] 2 5 3 2" xfId="14443" xr:uid="{3212C3BB-03CC-4A4F-A16E-5F03811054FB}"/>
    <cellStyle name="Comma [0] 2 5 4" xfId="14440" xr:uid="{35A408F7-D6DE-4BFE-8A85-66C2A241B9FE}"/>
    <cellStyle name="Comma [0] 2 6" xfId="360" xr:uid="{5071173E-E068-497D-B437-B2297DF10B89}"/>
    <cellStyle name="Comma [0] 2 6 2" xfId="361" xr:uid="{C6167E24-6F9A-471E-BAF3-6F75DFE120EE}"/>
    <cellStyle name="Comma [0] 2 6 2 2" xfId="362" xr:uid="{5100C78A-DA5D-4350-A8E4-71708E0B3297}"/>
    <cellStyle name="Comma [0] 2 6 2 2 2" xfId="14446" xr:uid="{49B44A1C-F06D-4FC2-931E-60C1EF8EB33B}"/>
    <cellStyle name="Comma [0] 2 6 2 3" xfId="14445" xr:uid="{73215C97-8EB9-41EE-8194-24A8070CBAD6}"/>
    <cellStyle name="Comma [0] 2 6 3" xfId="363" xr:uid="{AA0126E8-34FB-4D55-88F0-3179A4BC91E8}"/>
    <cellStyle name="Comma [0] 2 6 3 2" xfId="14447" xr:uid="{44750734-8286-4D8B-A04E-3EEFB8C7C1CF}"/>
    <cellStyle name="Comma [0] 2 6 4" xfId="14444" xr:uid="{8E1DF4F0-38CD-412F-B8BD-7B4C36DEE966}"/>
    <cellStyle name="Comma [0] 2 7" xfId="364" xr:uid="{0C9A129E-B084-46F5-8B9E-B3160C178F53}"/>
    <cellStyle name="Comma [0] 2 7 2" xfId="365" xr:uid="{28C98A9E-CEA2-408F-8384-1C5A1C5EE401}"/>
    <cellStyle name="Comma [0] 2 7 2 2" xfId="366" xr:uid="{A9145647-6F9B-45EE-BDBE-5A9AABB99CED}"/>
    <cellStyle name="Comma [0] 2 7 2 2 2" xfId="14450" xr:uid="{F7A83B5D-BDF3-4CDF-B975-3BCCC8DB9169}"/>
    <cellStyle name="Comma [0] 2 7 2 3" xfId="14449" xr:uid="{B77B6CCD-51D9-41D1-AD59-4EE8DC5D3083}"/>
    <cellStyle name="Comma [0] 2 7 3" xfId="367" xr:uid="{7BD3ACEF-F5B8-43B2-B9CF-1522A674396E}"/>
    <cellStyle name="Comma [0] 2 7 3 2" xfId="14451" xr:uid="{675A9596-D9B2-491E-A522-6AC189245A73}"/>
    <cellStyle name="Comma [0] 2 7 4" xfId="14448" xr:uid="{4C127EA3-2204-4584-A3D9-826D48B8EDF1}"/>
    <cellStyle name="Comma [0] 2 8" xfId="368" xr:uid="{4EAD79AB-5EEE-4F73-9F92-CA8EB0D0A61E}"/>
    <cellStyle name="Comma [0] 2 8 2" xfId="369" xr:uid="{381913AC-01AE-497D-AE1C-5D7290F7E4E0}"/>
    <cellStyle name="Comma [0] 2 8 2 2" xfId="14453" xr:uid="{A8B12B57-84DF-4E3B-BA31-33145484C9DA}"/>
    <cellStyle name="Comma [0] 2 8 3" xfId="14452" xr:uid="{C85AAD78-3B54-4ED2-94EB-DBB9A67AC53E}"/>
    <cellStyle name="Comma [0] 2 9" xfId="370" xr:uid="{FE0219F5-3AC0-4B85-90A7-F5571CEED6C6}"/>
    <cellStyle name="Comma [0] 2 9 2" xfId="14454" xr:uid="{84B47485-91D7-4821-9DA9-379FABE0021F}"/>
    <cellStyle name="Comma [0] 20" xfId="371" xr:uid="{E47D602D-5E81-4687-8DC2-484C01AF8363}"/>
    <cellStyle name="Comma [0] 20 2" xfId="372" xr:uid="{393CD95A-5784-4650-8E9C-2A5EF655DBB9}"/>
    <cellStyle name="Comma [0] 20 2 2" xfId="373" xr:uid="{2E262F10-0DAD-456D-BB91-F2250D9E96ED}"/>
    <cellStyle name="Comma [0] 20 2 2 2" xfId="14457" xr:uid="{91068BED-FEBF-47BC-968E-E28A6C88693C}"/>
    <cellStyle name="Comma [0] 20 2 3" xfId="13516" xr:uid="{CAE0CF08-851E-410D-A038-D7F28028CCF6}"/>
    <cellStyle name="Comma [0] 20 2 3 2" xfId="16592" xr:uid="{8196E8D9-43E4-4494-A02D-301C0AA175B5}"/>
    <cellStyle name="Comma [0] 20 2 4" xfId="14456" xr:uid="{E751C4F1-7342-4C05-8ECB-BB1D33BFD6CB}"/>
    <cellStyle name="Comma [0] 20 3" xfId="374" xr:uid="{AC96E27B-F144-4878-A55D-73407CD18418}"/>
    <cellStyle name="Comma [0] 20 3 2" xfId="13882" xr:uid="{D6B730AD-1577-4FAA-81C2-F8BBCDA94783}"/>
    <cellStyle name="Comma [0] 20 3 2 2" xfId="16950" xr:uid="{92EF3CB3-D958-484E-A0A8-02DD8158CC83}"/>
    <cellStyle name="Comma [0] 20 3 3" xfId="14458" xr:uid="{ACEA60E3-0FD7-433A-86DB-46E3DF5E3F08}"/>
    <cellStyle name="Comma [0] 20 4" xfId="13215" xr:uid="{CF82612A-E6FB-402A-A3BD-2B9705EF76D4}"/>
    <cellStyle name="Comma [0] 20 4 2" xfId="16296" xr:uid="{54857C7F-3FD0-4B04-8695-D6EBEC8530C3}"/>
    <cellStyle name="Comma [0] 20 5" xfId="14455" xr:uid="{4EBC80F7-4E64-4703-B349-EDF7C6E6964C}"/>
    <cellStyle name="Comma [0] 21" xfId="375" xr:uid="{243C53F3-14AD-44A0-BC77-58B080765773}"/>
    <cellStyle name="Comma [0] 21 2" xfId="376" xr:uid="{C41E7327-B3D1-483E-89AB-4A4195543552}"/>
    <cellStyle name="Comma [0] 21 2 2" xfId="13672" xr:uid="{9AD29232-870D-4236-81F5-51F555B3B118}"/>
    <cellStyle name="Comma [0] 21 2 2 2" xfId="16748" xr:uid="{9ECC8677-E54C-4E62-98E5-8A063470214A}"/>
    <cellStyle name="Comma [0] 21 2 3" xfId="14460" xr:uid="{F6DA1778-68DC-4A3C-9D57-44661ED8A6C7}"/>
    <cellStyle name="Comma [0] 21 3" xfId="14040" xr:uid="{9E928ED1-B737-4F4D-B49E-9B28D92B4426}"/>
    <cellStyle name="Comma [0] 21 3 2" xfId="17108" xr:uid="{81D8FE64-FE8D-4DB8-AA13-4FE70564A7A3}"/>
    <cellStyle name="Comma [0] 21 4" xfId="13330" xr:uid="{95EA1CAF-BEA3-4D67-9E4C-D77DAB9B8A00}"/>
    <cellStyle name="Comma [0] 21 4 2" xfId="16411" xr:uid="{C8032B90-1FE9-4F3F-A230-AFE4A01D2175}"/>
    <cellStyle name="Comma [0] 21 5" xfId="14459" xr:uid="{A22E219B-8D07-455B-9FC0-B8BED3F24A4B}"/>
    <cellStyle name="Comma [0] 22" xfId="377" xr:uid="{2F40DB56-BF23-4CE2-AB12-67669649E3EF}"/>
    <cellStyle name="Comma [0] 22 2" xfId="378" xr:uid="{39FE2204-9601-4950-A4AD-AF065C9CCD80}"/>
    <cellStyle name="Comma [0] 22 2 2" xfId="14462" xr:uid="{9F0B2A29-494C-4B12-A50B-79E5984BD5D2}"/>
    <cellStyle name="Comma [0] 22 3" xfId="13472" xr:uid="{DA2F87C0-606D-487B-A01C-2EC02A2B2BF1}"/>
    <cellStyle name="Comma [0] 22 3 2" xfId="16552" xr:uid="{041B48E3-2BEE-47C5-9009-C2606D8E9DDF}"/>
    <cellStyle name="Comma [0] 22 4" xfId="14461" xr:uid="{601EE7C1-065F-4DA6-BAC7-DDDA07F84AE6}"/>
    <cellStyle name="Comma [0] 23" xfId="379" xr:uid="{84B89BA1-EEA6-429D-8A22-642066D87D2B}"/>
    <cellStyle name="Comma [0] 23 2" xfId="13840" xr:uid="{7D4588F1-FC6E-4A47-9074-9A3923C661F5}"/>
    <cellStyle name="Comma [0] 23 2 2" xfId="16913" xr:uid="{3DDCBC33-C75C-445F-B68B-5DCE37B9D829}"/>
    <cellStyle name="Comma [0] 23 3" xfId="14463" xr:uid="{6554F083-7445-4300-A1C1-B0138B7CBB33}"/>
    <cellStyle name="Comma [0] 24" xfId="380" xr:uid="{9D0D20D6-234F-46D2-A99F-D7798AAB7750}"/>
    <cellStyle name="Comma [0] 24 2" xfId="14464" xr:uid="{5E058589-14ED-4E7D-B2F6-772612A79B0E}"/>
    <cellStyle name="Comma [0] 25" xfId="244" xr:uid="{012579E8-7B29-4A5E-B456-FED78E1C619E}"/>
    <cellStyle name="Comma [0] 25 2" xfId="14330" xr:uid="{FA3182C3-DC0A-400B-8429-E63E2A619B56}"/>
    <cellStyle name="Comma [0] 26" xfId="10460" xr:uid="{8A252D93-D8FC-4A10-BFB8-DEB382A6655A}"/>
    <cellStyle name="Comma [0] 26 2" xfId="16134" xr:uid="{DACAC358-D777-47D2-B19F-CE3F61836639}"/>
    <cellStyle name="Comma [0] 27" xfId="10467" xr:uid="{BFC88865-B9A8-4672-85F4-8DEF102E4DC1}"/>
    <cellStyle name="Comma [0] 27 2" xfId="16140" xr:uid="{9B9AA7EA-0E7D-4837-B92F-57D241A1E291}"/>
    <cellStyle name="Comma [0] 28" xfId="36" xr:uid="{0DB530F5-2324-48AA-A24C-1C824A8E363C}"/>
    <cellStyle name="Comma [0] 28 2" xfId="14318" xr:uid="{DA996180-BDC4-46A7-AF00-50B23D6E88C9}"/>
    <cellStyle name="Comma [0] 3" xfId="381" xr:uid="{81B9AE88-95B4-45B1-9091-F09187551A33}"/>
    <cellStyle name="Comma [0] 3 10" xfId="382" xr:uid="{B5DDC7BA-4F4A-4E81-A70B-8C5AC43BF2A8}"/>
    <cellStyle name="Comma [0] 3 10 2" xfId="14466" xr:uid="{701ADA19-BF86-459D-B50B-B4A3ACE2EF16}"/>
    <cellStyle name="Comma [0] 3 11" xfId="14465" xr:uid="{FAD4129A-A5A5-4434-A8F2-18962792CC0B}"/>
    <cellStyle name="Comma [0] 3 2" xfId="383" xr:uid="{EFED1D88-630D-4BBF-B323-F5D94D60F9D2}"/>
    <cellStyle name="Comma [0] 3 2 2" xfId="384" xr:uid="{CDEFC3CD-F53F-4765-BAD0-2CFD2BBA1670}"/>
    <cellStyle name="Comma [0] 3 2 2 2" xfId="385" xr:uid="{32E431B9-3E17-4565-AE1F-708B7C9AD354}"/>
    <cellStyle name="Comma [0] 3 2 2 2 2" xfId="386" xr:uid="{405454E8-49B5-4CA3-B29C-CD3085D7F87E}"/>
    <cellStyle name="Comma [0] 3 2 2 2 2 2" xfId="14470" xr:uid="{4DADE411-ABB3-4FA9-A457-9379CD35130D}"/>
    <cellStyle name="Comma [0] 3 2 2 2 3" xfId="14469" xr:uid="{10BD5B89-4D64-4090-88F3-98633F0DB534}"/>
    <cellStyle name="Comma [0] 3 2 2 3" xfId="387" xr:uid="{FEF75311-7792-4717-94FD-82F5451D40E3}"/>
    <cellStyle name="Comma [0] 3 2 2 3 2" xfId="14471" xr:uid="{444A8284-D807-4F87-8682-CC5BAD27C717}"/>
    <cellStyle name="Comma [0] 3 2 2 4" xfId="14468" xr:uid="{EE4A3BE4-EEE3-4BB7-9732-6E2586201936}"/>
    <cellStyle name="Comma [0] 3 2 3" xfId="388" xr:uid="{027B7917-1B36-4B55-BD19-86BFC14CCB3F}"/>
    <cellStyle name="Comma [0] 3 2 3 2" xfId="389" xr:uid="{2A7E57AD-533D-4C16-A056-B4263CD6D16C}"/>
    <cellStyle name="Comma [0] 3 2 3 2 2" xfId="390" xr:uid="{0E499416-8FE7-4413-BECA-3A3FF15B22D8}"/>
    <cellStyle name="Comma [0] 3 2 3 2 2 2" xfId="14474" xr:uid="{8FA474FF-FD29-4AD3-8D89-4E3848702EB7}"/>
    <cellStyle name="Comma [0] 3 2 3 2 3" xfId="14473" xr:uid="{68008BAF-FF57-419F-8EF3-3A5964F4468E}"/>
    <cellStyle name="Comma [0] 3 2 3 3" xfId="391" xr:uid="{9D09B4F1-99F7-467C-9A13-BA76C5E026CA}"/>
    <cellStyle name="Comma [0] 3 2 3 3 2" xfId="14475" xr:uid="{096EDCA6-CAAE-488C-903A-7EF9DBF4CA12}"/>
    <cellStyle name="Comma [0] 3 2 3 4" xfId="14472" xr:uid="{EDD5BEF9-9DAE-41B5-88BD-AE3CE5CC976B}"/>
    <cellStyle name="Comma [0] 3 2 4" xfId="392" xr:uid="{ABFCBC13-2236-4A99-978D-A6E72B3F68B9}"/>
    <cellStyle name="Comma [0] 3 2 4 2" xfId="393" xr:uid="{C4DFAF3C-4BE0-4770-A021-59AE64248468}"/>
    <cellStyle name="Comma [0] 3 2 4 2 2" xfId="394" xr:uid="{88447AA7-1B67-48F1-AB51-E68AC0B7BFDD}"/>
    <cellStyle name="Comma [0] 3 2 4 2 2 2" xfId="14478" xr:uid="{8D07B9CE-DCE6-489D-8E2C-9862A3FCFD6C}"/>
    <cellStyle name="Comma [0] 3 2 4 2 3" xfId="14477" xr:uid="{BA779DA3-A21A-4BAE-8D2E-60E1FA6A6D1E}"/>
    <cellStyle name="Comma [0] 3 2 4 3" xfId="395" xr:uid="{4F904983-79EA-4E40-A7B1-C4857C9BADC2}"/>
    <cellStyle name="Comma [0] 3 2 4 3 2" xfId="14479" xr:uid="{2DEB466C-5707-4AA5-84E3-41C3F4B9EF9D}"/>
    <cellStyle name="Comma [0] 3 2 4 4" xfId="14476" xr:uid="{556646E5-26F4-4375-B960-9E1A5F5C2F94}"/>
    <cellStyle name="Comma [0] 3 2 5" xfId="396" xr:uid="{E8FC83BA-C374-472F-87B6-0FFF94816C84}"/>
    <cellStyle name="Comma [0] 3 2 5 2" xfId="397" xr:uid="{21122998-B478-4CD0-8A24-32294A521BC3}"/>
    <cellStyle name="Comma [0] 3 2 5 2 2" xfId="14481" xr:uid="{EB823A8D-C3A7-4452-B6B9-0C8DA3739A61}"/>
    <cellStyle name="Comma [0] 3 2 5 3" xfId="14480" xr:uid="{185E89CD-13DF-4CDD-9491-69935F099C64}"/>
    <cellStyle name="Comma [0] 3 2 6" xfId="398" xr:uid="{10886FF5-2682-4319-B911-5F5FCC5EBADD}"/>
    <cellStyle name="Comma [0] 3 2 6 2" xfId="14482" xr:uid="{90B53E20-F943-43ED-9DF2-D95A06D6A972}"/>
    <cellStyle name="Comma [0] 3 2 7" xfId="399" xr:uid="{4F9C32CC-9600-4E75-ABC3-AA333E6F7760}"/>
    <cellStyle name="Comma [0] 3 2 7 2" xfId="14483" xr:uid="{C55B6C0C-64D8-44AF-9786-CD41D1C45091}"/>
    <cellStyle name="Comma [0] 3 2 8" xfId="14467" xr:uid="{90A39113-47F4-4333-95B1-D835EB107881}"/>
    <cellStyle name="Comma [0] 3 3" xfId="400" xr:uid="{EAF26FD3-6019-43D7-9170-55346AD38DCC}"/>
    <cellStyle name="Comma [0] 3 3 2" xfId="401" xr:uid="{E3C1F8BE-EC5A-4004-938B-68D27EEF6AF6}"/>
    <cellStyle name="Comma [0] 3 3 2 2" xfId="402" xr:uid="{D6522C38-74A3-44BA-B115-39B64107DD80}"/>
    <cellStyle name="Comma [0] 3 3 2 2 2" xfId="403" xr:uid="{D6E18326-F256-40BC-A04E-B8639932F72F}"/>
    <cellStyle name="Comma [0] 3 3 2 2 2 2" xfId="14487" xr:uid="{193C3172-A7C5-46F8-905B-8FBE4BAF0E82}"/>
    <cellStyle name="Comma [0] 3 3 2 2 3" xfId="14486" xr:uid="{D8A6F959-1A1D-4CB7-B76C-D4C705D938A7}"/>
    <cellStyle name="Comma [0] 3 3 2 3" xfId="404" xr:uid="{26BFA248-BEE2-4E06-8EFD-9E37A00304B4}"/>
    <cellStyle name="Comma [0] 3 3 2 3 2" xfId="14488" xr:uid="{C6BE8C66-B51E-4EBA-8BA0-C44D25A6EFCC}"/>
    <cellStyle name="Comma [0] 3 3 2 4" xfId="14485" xr:uid="{F403261B-7915-425E-8EFE-2F8548F715F5}"/>
    <cellStyle name="Comma [0] 3 3 3" xfId="405" xr:uid="{EE05D19C-FD7D-445A-B436-4FC45CF0A9F4}"/>
    <cellStyle name="Comma [0] 3 3 3 2" xfId="406" xr:uid="{1D5BAD81-F250-4E18-AC4B-438442A33460}"/>
    <cellStyle name="Comma [0] 3 3 3 2 2" xfId="407" xr:uid="{9ADFAD30-6591-4647-AD41-C31711697BF4}"/>
    <cellStyle name="Comma [0] 3 3 3 2 2 2" xfId="14491" xr:uid="{F27B108A-FF65-4DBF-8D76-6E44B673CEAF}"/>
    <cellStyle name="Comma [0] 3 3 3 2 3" xfId="14490" xr:uid="{2AD44AEB-4B8F-4178-BE89-F1AAA0F03648}"/>
    <cellStyle name="Comma [0] 3 3 3 3" xfId="408" xr:uid="{CBA32759-39EC-4EC2-99BD-1E70AC0186E3}"/>
    <cellStyle name="Comma [0] 3 3 3 3 2" xfId="14492" xr:uid="{961DE498-2FD4-47B4-A45A-D62FBC2E8E76}"/>
    <cellStyle name="Comma [0] 3 3 3 4" xfId="14489" xr:uid="{99BD9B04-FBB7-4795-A406-7519240BF73D}"/>
    <cellStyle name="Comma [0] 3 3 4" xfId="409" xr:uid="{D9437C07-EDE9-439A-8FAD-09AC8A8625E5}"/>
    <cellStyle name="Comma [0] 3 3 4 2" xfId="410" xr:uid="{756F58A9-3AF1-42FD-8D86-5A91B1CEC7D3}"/>
    <cellStyle name="Comma [0] 3 3 4 2 2" xfId="411" xr:uid="{CA89A8A4-7C1B-47B6-9A3F-7F9B7D4614B9}"/>
    <cellStyle name="Comma [0] 3 3 4 2 2 2" xfId="14495" xr:uid="{4B11AAF8-38EA-45FC-A076-F31074FFF7A7}"/>
    <cellStyle name="Comma [0] 3 3 4 2 3" xfId="14494" xr:uid="{9EE09553-E029-4AFA-B21E-96519C3ECED0}"/>
    <cellStyle name="Comma [0] 3 3 4 3" xfId="412" xr:uid="{5D8147EC-0FAC-47CD-9613-78E6248C591A}"/>
    <cellStyle name="Comma [0] 3 3 4 3 2" xfId="14496" xr:uid="{6B5CE644-3E9C-465C-9464-FD9F3F5D3DDF}"/>
    <cellStyle name="Comma [0] 3 3 4 4" xfId="14493" xr:uid="{EFB927AC-0697-4E15-9B31-3CD7A4B61A43}"/>
    <cellStyle name="Comma [0] 3 3 5" xfId="413" xr:uid="{A7764847-7321-40C4-8F4F-3389B17E8774}"/>
    <cellStyle name="Comma [0] 3 3 5 2" xfId="414" xr:uid="{CAC62716-086B-4362-8AB8-4EE33F285B55}"/>
    <cellStyle name="Comma [0] 3 3 5 2 2" xfId="14498" xr:uid="{6FD1D70F-434A-42E5-9352-E09AAE1334B7}"/>
    <cellStyle name="Comma [0] 3 3 5 3" xfId="14497" xr:uid="{062B383C-7394-464B-ABCE-417E8209CD78}"/>
    <cellStyle name="Comma [0] 3 3 6" xfId="415" xr:uid="{7432E429-0129-4CDC-8DFD-0FE125369895}"/>
    <cellStyle name="Comma [0] 3 3 6 2" xfId="14499" xr:uid="{E37AC7D5-0579-43E8-BAEF-3DAB44EB3964}"/>
    <cellStyle name="Comma [0] 3 3 7" xfId="416" xr:uid="{77109142-BE75-4E70-AB5B-62572E1514DD}"/>
    <cellStyle name="Comma [0] 3 3 7 2" xfId="14500" xr:uid="{A6FA17EB-F614-47C0-96B2-BA8E91E7862A}"/>
    <cellStyle name="Comma [0] 3 3 8" xfId="14484" xr:uid="{1CB172D9-F886-4AA3-B4EF-BB8DA4352C3C}"/>
    <cellStyle name="Comma [0] 3 4" xfId="417" xr:uid="{A83859F4-65A2-4126-92A6-4E07D9FB56A9}"/>
    <cellStyle name="Comma [0] 3 4 2" xfId="418" xr:uid="{3DCF9258-7FA2-4D39-8B00-D36D89DCE416}"/>
    <cellStyle name="Comma [0] 3 4 2 2" xfId="419" xr:uid="{23B53967-71D6-4133-9DFE-D662A159AA16}"/>
    <cellStyle name="Comma [0] 3 4 2 2 2" xfId="420" xr:uid="{3EA8B7A4-D363-49FE-BC69-121C41B3093D}"/>
    <cellStyle name="Comma [0] 3 4 2 2 2 2" xfId="14504" xr:uid="{8E71A898-B2B3-44E0-BAEC-E01B4E307653}"/>
    <cellStyle name="Comma [0] 3 4 2 2 3" xfId="14503" xr:uid="{4CC8786C-2ACC-48C0-A9A6-2CEF2F0C10BC}"/>
    <cellStyle name="Comma [0] 3 4 2 3" xfId="421" xr:uid="{6382E548-F928-4111-B5AF-5E9C83A6175F}"/>
    <cellStyle name="Comma [0] 3 4 2 3 2" xfId="14505" xr:uid="{D832CEBC-CEAF-40BC-86D1-E322CA23B7FB}"/>
    <cellStyle name="Comma [0] 3 4 2 4" xfId="14502" xr:uid="{BC7932DD-B931-4937-8493-5322DC43B791}"/>
    <cellStyle name="Comma [0] 3 4 3" xfId="422" xr:uid="{BC1D13C6-6BC7-4B6A-9223-69C33D366EB4}"/>
    <cellStyle name="Comma [0] 3 4 3 2" xfId="423" xr:uid="{0BAB644D-D7C2-4AA0-BB4E-B6EB1B14923F}"/>
    <cellStyle name="Comma [0] 3 4 3 2 2" xfId="14507" xr:uid="{C693E369-9E40-4869-882B-721A9F0DB964}"/>
    <cellStyle name="Comma [0] 3 4 3 3" xfId="14506" xr:uid="{13F6A0C0-325A-4684-A51B-16CEA64C4169}"/>
    <cellStyle name="Comma [0] 3 4 4" xfId="424" xr:uid="{287FDB81-2C73-4FEB-8044-BA6F8C888B20}"/>
    <cellStyle name="Comma [0] 3 4 4 2" xfId="14508" xr:uid="{3D390922-D32C-4EA2-90AF-6A5D4428BEBC}"/>
    <cellStyle name="Comma [0] 3 4 5" xfId="425" xr:uid="{8E2DE7BF-88C9-42D4-A4A8-6B6CD1D97F04}"/>
    <cellStyle name="Comma [0] 3 4 5 2" xfId="14509" xr:uid="{76D3CED9-8FD2-4248-896D-A691D13EF3D9}"/>
    <cellStyle name="Comma [0] 3 4 6" xfId="14501" xr:uid="{1E794E86-47CC-4798-9EB2-4E27A543B2B3}"/>
    <cellStyle name="Comma [0] 3 5" xfId="426" xr:uid="{E58BBE3C-BEDA-43AE-A9B4-E0D566511727}"/>
    <cellStyle name="Comma [0] 3 5 2" xfId="427" xr:uid="{387E6E35-67B1-4530-B815-FF8F580013F9}"/>
    <cellStyle name="Comma [0] 3 5 2 2" xfId="428" xr:uid="{01F9E15B-97B0-4086-BE88-89D2E2A3C9F3}"/>
    <cellStyle name="Comma [0] 3 5 2 2 2" xfId="14512" xr:uid="{B5C53AF5-DA14-48B3-83DF-C715592FA504}"/>
    <cellStyle name="Comma [0] 3 5 2 3" xfId="14511" xr:uid="{9AF647B9-5868-48BC-B49F-7BE65D0D809E}"/>
    <cellStyle name="Comma [0] 3 5 3" xfId="429" xr:uid="{9309B46B-E984-4ADB-B342-748A816B5526}"/>
    <cellStyle name="Comma [0] 3 5 3 2" xfId="14513" xr:uid="{1B45B550-54A7-4167-A027-260713DB8F17}"/>
    <cellStyle name="Comma [0] 3 5 4" xfId="14510" xr:uid="{92B9C568-198D-4263-8185-3F6F45A14DC7}"/>
    <cellStyle name="Comma [0] 3 6" xfId="430" xr:uid="{D240BC9D-B391-4087-A889-CACBCEEFFB0B}"/>
    <cellStyle name="Comma [0] 3 6 2" xfId="431" xr:uid="{2DFDB948-494F-4EB7-AFFF-5E2F1E79FEBA}"/>
    <cellStyle name="Comma [0] 3 6 2 2" xfId="432" xr:uid="{498B618D-A23E-4BB8-B8F4-403A47767B8F}"/>
    <cellStyle name="Comma [0] 3 6 2 2 2" xfId="14516" xr:uid="{1EDF92BB-477E-4CB6-A9E1-3EF8C6B20037}"/>
    <cellStyle name="Comma [0] 3 6 2 3" xfId="14515" xr:uid="{C7A3BF5E-9CEF-4C20-AC3A-95D5C19F9CFD}"/>
    <cellStyle name="Comma [0] 3 6 3" xfId="433" xr:uid="{982CF550-8BCD-452D-9CC9-022519737222}"/>
    <cellStyle name="Comma [0] 3 6 3 2" xfId="14517" xr:uid="{50F5DF8C-4DDD-4A37-B6A4-3C612D9893EB}"/>
    <cellStyle name="Comma [0] 3 6 4" xfId="14514" xr:uid="{13398278-EF46-4609-AD28-D391265E455C}"/>
    <cellStyle name="Comma [0] 3 7" xfId="434" xr:uid="{A7ED2661-8F98-4B45-834D-A43973EB9FFC}"/>
    <cellStyle name="Comma [0] 3 7 2" xfId="435" xr:uid="{D2ACE6B6-428B-4C6C-8B21-0D7FE363B278}"/>
    <cellStyle name="Comma [0] 3 7 2 2" xfId="436" xr:uid="{C6A46E0B-E189-4EF0-8BF5-749B902CDEB4}"/>
    <cellStyle name="Comma [0] 3 7 2 2 2" xfId="14520" xr:uid="{81A729E7-F8B0-4536-B85F-4DDF83BA29DC}"/>
    <cellStyle name="Comma [0] 3 7 2 3" xfId="14519" xr:uid="{C5A4AD52-7DC1-4A88-BD66-01023884F49E}"/>
    <cellStyle name="Comma [0] 3 7 3" xfId="437" xr:uid="{8A992970-E6BF-4932-9B15-3EBF2CFE0352}"/>
    <cellStyle name="Comma [0] 3 7 3 2" xfId="14521" xr:uid="{3EAFDD94-3E69-4448-A10A-D18EF27F8C44}"/>
    <cellStyle name="Comma [0] 3 7 4" xfId="14518" xr:uid="{6104DEAC-D72E-42A1-AA05-D48FBD1E444E}"/>
    <cellStyle name="Comma [0] 3 8" xfId="438" xr:uid="{4B72B6ED-2760-4F6E-90AB-41D6ECFE3D29}"/>
    <cellStyle name="Comma [0] 3 8 2" xfId="439" xr:uid="{41EBF5FB-EBE1-4629-90C3-DF433827D981}"/>
    <cellStyle name="Comma [0] 3 8 2 2" xfId="14523" xr:uid="{32CBB40C-B457-4E97-A466-04D019F8C403}"/>
    <cellStyle name="Comma [0] 3 8 3" xfId="14522" xr:uid="{26216C5A-3A2F-4211-A82E-8F6DFBC243D1}"/>
    <cellStyle name="Comma [0] 3 9" xfId="440" xr:uid="{8920E2E2-B1C0-4522-8BEA-7784D207BFB1}"/>
    <cellStyle name="Comma [0] 3 9 2" xfId="14524" xr:uid="{899A2287-6273-4BD5-A852-4A73A31CDF38}"/>
    <cellStyle name="Comma [0] 4" xfId="441" xr:uid="{86FEB607-166C-4F32-A2F2-080BF4F9AD58}"/>
    <cellStyle name="Comma [0] 4 10" xfId="442" xr:uid="{2C8014EE-0C5A-4FC1-A563-D3B007596281}"/>
    <cellStyle name="Comma [0] 4 10 2" xfId="14526" xr:uid="{9B1B4972-45C7-4C9D-BF32-88D70E2316F8}"/>
    <cellStyle name="Comma [0] 4 11" xfId="14525" xr:uid="{8F591429-1271-4AD7-B3E0-C21DA44E8FF1}"/>
    <cellStyle name="Comma [0] 4 2" xfId="443" xr:uid="{7547CB08-8F92-42F3-9E0F-09086817B9D8}"/>
    <cellStyle name="Comma [0] 4 2 2" xfId="444" xr:uid="{AB9B53BE-B2FD-4EEF-8923-6417955E29C6}"/>
    <cellStyle name="Comma [0] 4 2 2 2" xfId="445" xr:uid="{10C6EBD4-0511-45E3-B4C1-4BC1172338C2}"/>
    <cellStyle name="Comma [0] 4 2 2 2 2" xfId="446" xr:uid="{B2DD23A6-B703-45AB-BA5D-55D423626617}"/>
    <cellStyle name="Comma [0] 4 2 2 2 2 2" xfId="14530" xr:uid="{BB5871FA-B638-40E3-8841-B12146FB7B94}"/>
    <cellStyle name="Comma [0] 4 2 2 2 3" xfId="14529" xr:uid="{DDB9D2BE-3895-40EA-8E0B-064E7B589A59}"/>
    <cellStyle name="Comma [0] 4 2 2 3" xfId="447" xr:uid="{7AF19D82-690E-4244-ABF1-BFFB78705F0C}"/>
    <cellStyle name="Comma [0] 4 2 2 3 2" xfId="14531" xr:uid="{E56B560E-A4DF-41BE-8773-A8D84934CBBE}"/>
    <cellStyle name="Comma [0] 4 2 2 4" xfId="14528" xr:uid="{5B685F0E-7D05-418E-9298-759B857E94C3}"/>
    <cellStyle name="Comma [0] 4 2 3" xfId="448" xr:uid="{98AA8C82-E1B3-4405-AEE9-DEB330ED71A4}"/>
    <cellStyle name="Comma [0] 4 2 3 2" xfId="449" xr:uid="{13A5E624-24F5-4056-A568-6DCBA2991A86}"/>
    <cellStyle name="Comma [0] 4 2 3 2 2" xfId="450" xr:uid="{91F972C7-2F7C-4D64-86C5-527D86AD457F}"/>
    <cellStyle name="Comma [0] 4 2 3 2 2 2" xfId="14534" xr:uid="{0555700E-F6D5-4500-B41B-76F8529FB473}"/>
    <cellStyle name="Comma [0] 4 2 3 2 3" xfId="14533" xr:uid="{81EC1CB3-BBA8-4795-A6A3-16E044DEF692}"/>
    <cellStyle name="Comma [0] 4 2 3 3" xfId="451" xr:uid="{4A6FFCB3-3F92-48F8-AB63-0A4B1596D7F2}"/>
    <cellStyle name="Comma [0] 4 2 3 3 2" xfId="14535" xr:uid="{4F89BC8D-C3BF-46CB-82F9-1DC30713813A}"/>
    <cellStyle name="Comma [0] 4 2 3 4" xfId="14532" xr:uid="{29A4844A-84B6-4DC3-940F-5CD10C83AEE1}"/>
    <cellStyle name="Comma [0] 4 2 4" xfId="452" xr:uid="{9D3401B9-D90D-4C54-8159-48E4669FA87A}"/>
    <cellStyle name="Comma [0] 4 2 4 2" xfId="453" xr:uid="{6554EC07-1569-4F16-B8E7-AF9594128FDD}"/>
    <cellStyle name="Comma [0] 4 2 4 2 2" xfId="454" xr:uid="{0DE123FA-7378-47EC-9FC7-A164631E41C9}"/>
    <cellStyle name="Comma [0] 4 2 4 2 2 2" xfId="14538" xr:uid="{6E05D2A1-FF3C-46D4-9C99-04681F5D2AE9}"/>
    <cellStyle name="Comma [0] 4 2 4 2 3" xfId="14537" xr:uid="{B67267C2-B0F4-42B5-B8E9-EDD3EEE7F5D0}"/>
    <cellStyle name="Comma [0] 4 2 4 3" xfId="455" xr:uid="{00093E2E-6363-4681-8150-51FC9A2E3617}"/>
    <cellStyle name="Comma [0] 4 2 4 3 2" xfId="14539" xr:uid="{13A4F46E-694D-46E5-AC8A-A4F9ABD9710C}"/>
    <cellStyle name="Comma [0] 4 2 4 4" xfId="14536" xr:uid="{81A2F26D-3BBF-4D68-B053-991771736242}"/>
    <cellStyle name="Comma [0] 4 2 5" xfId="456" xr:uid="{7202EB38-C75F-403F-A430-D6C43977B111}"/>
    <cellStyle name="Comma [0] 4 2 5 2" xfId="457" xr:uid="{BF6E3941-C4C9-4E51-8A02-B61ACEC9B882}"/>
    <cellStyle name="Comma [0] 4 2 5 2 2" xfId="14541" xr:uid="{85FE7690-D392-4417-AF9A-D52F4C4CF7F7}"/>
    <cellStyle name="Comma [0] 4 2 5 3" xfId="14540" xr:uid="{CD29B3B9-BADC-4B4C-BEBE-FDFFD8146CFF}"/>
    <cellStyle name="Comma [0] 4 2 6" xfId="458" xr:uid="{FB526B73-E614-422C-8187-AFD1ABDB991F}"/>
    <cellStyle name="Comma [0] 4 2 6 2" xfId="14542" xr:uid="{7C89EFF7-A5BE-41D8-AD5F-AD234B0D2B7E}"/>
    <cellStyle name="Comma [0] 4 2 7" xfId="459" xr:uid="{5B934D2C-88B2-4435-A3DD-FE8EB31DCE8C}"/>
    <cellStyle name="Comma [0] 4 2 7 2" xfId="14543" xr:uid="{2B6D3B13-07D8-48F0-82D5-1781CFCA21FD}"/>
    <cellStyle name="Comma [0] 4 2 8" xfId="14527" xr:uid="{45534024-2BD1-4E94-92BD-BAE5A2A16BEA}"/>
    <cellStyle name="Comma [0] 4 3" xfId="460" xr:uid="{4694742E-01BA-4858-A7A4-BAE3F21F55D8}"/>
    <cellStyle name="Comma [0] 4 3 2" xfId="461" xr:uid="{80D3BAD6-236D-47F2-9EFF-832A47777713}"/>
    <cellStyle name="Comma [0] 4 3 2 2" xfId="462" xr:uid="{3CCA8AF1-BF02-43D6-8D0C-213CEE5C4B67}"/>
    <cellStyle name="Comma [0] 4 3 2 2 2" xfId="463" xr:uid="{9E8EC54C-F78E-4E7A-A077-375FF000AB27}"/>
    <cellStyle name="Comma [0] 4 3 2 2 2 2" xfId="14547" xr:uid="{E6223E85-D067-49F0-ABAB-6022B1FD0D5B}"/>
    <cellStyle name="Comma [0] 4 3 2 2 3" xfId="14546" xr:uid="{FC581DBF-FA7A-4612-B752-6C3BD547C963}"/>
    <cellStyle name="Comma [0] 4 3 2 3" xfId="464" xr:uid="{A4831128-38DF-4C6A-8910-99706E9FC94C}"/>
    <cellStyle name="Comma [0] 4 3 2 3 2" xfId="14548" xr:uid="{2A0E725D-316A-4434-98B8-149BC3F12865}"/>
    <cellStyle name="Comma [0] 4 3 2 4" xfId="14545" xr:uid="{2BE214E4-C640-4A66-BC50-7AA2D74D1B99}"/>
    <cellStyle name="Comma [0] 4 3 3" xfId="465" xr:uid="{CA8DF450-A606-4935-AE3B-21C0972BDAEC}"/>
    <cellStyle name="Comma [0] 4 3 3 2" xfId="466" xr:uid="{84BEDA57-444A-4B79-B5E1-A220123631C0}"/>
    <cellStyle name="Comma [0] 4 3 3 2 2" xfId="14550" xr:uid="{4862F33D-2F57-42B9-9EE2-86ACCCD48B67}"/>
    <cellStyle name="Comma [0] 4 3 3 3" xfId="14549" xr:uid="{7B1FCFFC-7D48-44D8-82F5-2CD7A9A0D5D4}"/>
    <cellStyle name="Comma [0] 4 3 4" xfId="467" xr:uid="{144C78D3-582D-4BBB-AF8D-E6FB902D65E8}"/>
    <cellStyle name="Comma [0] 4 3 4 2" xfId="14551" xr:uid="{ECAEF66C-2D56-4945-8FAB-BBD61AEBAF5C}"/>
    <cellStyle name="Comma [0] 4 3 5" xfId="468" xr:uid="{B3DD80D2-5A13-4BE2-9BA5-3AD28A9A3CA6}"/>
    <cellStyle name="Comma [0] 4 3 5 2" xfId="14552" xr:uid="{B815A3B5-DAC6-47C0-89E4-2F7F16E64034}"/>
    <cellStyle name="Comma [0] 4 3 6" xfId="14544" xr:uid="{36396391-443B-4C26-BF01-307BC568578A}"/>
    <cellStyle name="Comma [0] 4 4" xfId="469" xr:uid="{FB038CEB-1E77-4A76-AB88-57B9E6F6A9F5}"/>
    <cellStyle name="Comma [0] 4 4 2" xfId="470" xr:uid="{96B1E77C-E3D6-4248-A920-04B96CF732C7}"/>
    <cellStyle name="Comma [0] 4 4 2 2" xfId="471" xr:uid="{E5A487BE-CB6E-45D9-904E-50C684306655}"/>
    <cellStyle name="Comma [0] 4 4 2 2 2" xfId="472" xr:uid="{CE75B1D1-090D-4DF9-802E-65883504E31C}"/>
    <cellStyle name="Comma [0] 4 4 2 2 2 2" xfId="14556" xr:uid="{133D6BC2-4139-4908-A600-6CE61B804311}"/>
    <cellStyle name="Comma [0] 4 4 2 2 3" xfId="14555" xr:uid="{3D8A4A3E-948E-4C79-BC44-E604D545CA44}"/>
    <cellStyle name="Comma [0] 4 4 2 3" xfId="473" xr:uid="{5063BC6D-376B-4725-BC77-4FFDCC2B180E}"/>
    <cellStyle name="Comma [0] 4 4 2 3 2" xfId="14557" xr:uid="{564D5A3E-22C8-4196-A9E8-AFA53471467F}"/>
    <cellStyle name="Comma [0] 4 4 2 4" xfId="14554" xr:uid="{2D9ED730-464C-496C-8FA3-CB122D5D986F}"/>
    <cellStyle name="Comma [0] 4 4 3" xfId="474" xr:uid="{F90336CB-355A-435B-861D-56C925F87362}"/>
    <cellStyle name="Comma [0] 4 4 3 2" xfId="475" xr:uid="{C991FD91-7742-4DBA-A3E1-83C175047FB9}"/>
    <cellStyle name="Comma [0] 4 4 3 2 2" xfId="14559" xr:uid="{90C80375-351B-4A57-B616-32F1D6BBC925}"/>
    <cellStyle name="Comma [0] 4 4 3 3" xfId="14558" xr:uid="{76C21189-DABA-4CA7-9131-CB90B554B082}"/>
    <cellStyle name="Comma [0] 4 4 4" xfId="476" xr:uid="{81729FE3-AC11-4C44-91DE-CF2548886260}"/>
    <cellStyle name="Comma [0] 4 4 4 2" xfId="14560" xr:uid="{6985DF38-F6A0-4FBB-9EA5-0046CD635CB5}"/>
    <cellStyle name="Comma [0] 4 4 5" xfId="477" xr:uid="{0B13D6BE-F4A3-43A3-8CA6-604747469C3F}"/>
    <cellStyle name="Comma [0] 4 4 5 2" xfId="14561" xr:uid="{2B6A5BD6-4504-4553-87F6-200315CF14F9}"/>
    <cellStyle name="Comma [0] 4 4 6" xfId="14553" xr:uid="{5782A084-0CC5-42E0-860A-6D12A354BE46}"/>
    <cellStyle name="Comma [0] 4 5" xfId="478" xr:uid="{BB4FE456-B15C-4067-BF3B-D814E1953B8A}"/>
    <cellStyle name="Comma [0] 4 5 2" xfId="479" xr:uid="{01E78955-6A02-46A9-9168-32F1D7A784D2}"/>
    <cellStyle name="Comma [0] 4 5 2 2" xfId="480" xr:uid="{03ED7060-BBD2-47ED-B9ED-261DA0F139FA}"/>
    <cellStyle name="Comma [0] 4 5 2 2 2" xfId="14564" xr:uid="{1A3343CF-6CE9-4C99-96A3-B30D32224CB1}"/>
    <cellStyle name="Comma [0] 4 5 2 3" xfId="14563" xr:uid="{E0A05D37-CA21-4AA7-8649-2FDDEE9A88C4}"/>
    <cellStyle name="Comma [0] 4 5 3" xfId="481" xr:uid="{1AA43105-82F1-4678-8079-1ED03D69D10D}"/>
    <cellStyle name="Comma [0] 4 5 3 2" xfId="14565" xr:uid="{1ECF23C6-4D64-4593-8319-F2AD87FAD4B7}"/>
    <cellStyle name="Comma [0] 4 5 4" xfId="14562" xr:uid="{EDBF1630-1FAB-4EBD-970A-AD35C0CD044F}"/>
    <cellStyle name="Comma [0] 4 6" xfId="482" xr:uid="{536D13F4-8619-4015-A6D6-5402466B4981}"/>
    <cellStyle name="Comma [0] 4 6 2" xfId="483" xr:uid="{A6322DEF-DEE0-4C74-ABEF-0D7A3788E9FC}"/>
    <cellStyle name="Comma [0] 4 6 2 2" xfId="484" xr:uid="{B783721A-5726-4CD0-8127-B7C71E21CE29}"/>
    <cellStyle name="Comma [0] 4 6 2 2 2" xfId="14568" xr:uid="{F52B1A4E-A760-46FC-AB04-B20A5EB6E1F8}"/>
    <cellStyle name="Comma [0] 4 6 2 3" xfId="14567" xr:uid="{3CA7AD15-4979-44BF-B7D1-CAB0B32F73B2}"/>
    <cellStyle name="Comma [0] 4 6 3" xfId="485" xr:uid="{E786C186-AECE-43C2-8E95-D5D9B9D81B70}"/>
    <cellStyle name="Comma [0] 4 6 3 2" xfId="14569" xr:uid="{ABC25726-BB9D-4308-9686-52FEC5B41968}"/>
    <cellStyle name="Comma [0] 4 6 4" xfId="14566" xr:uid="{592FAFA8-A371-4ADD-B3F1-77EA4300FF9C}"/>
    <cellStyle name="Comma [0] 4 7" xfId="486" xr:uid="{1FB97FD1-5FFD-46AB-94B9-170C05F40552}"/>
    <cellStyle name="Comma [0] 4 7 2" xfId="487" xr:uid="{02967459-DDE4-497A-B113-3168C00C18CD}"/>
    <cellStyle name="Comma [0] 4 7 2 2" xfId="488" xr:uid="{419EC3A2-BBB2-4063-AB5E-3D59FCCF45CB}"/>
    <cellStyle name="Comma [0] 4 7 2 2 2" xfId="14572" xr:uid="{7D2EEDCA-B906-48D5-8C6A-EAB7A4F6D7D0}"/>
    <cellStyle name="Comma [0] 4 7 2 3" xfId="14571" xr:uid="{24E859F9-CFB1-4C36-9A5D-BCE19952C6AF}"/>
    <cellStyle name="Comma [0] 4 7 3" xfId="489" xr:uid="{BFD84EC2-22F0-45E4-81C1-2F6047EE1A86}"/>
    <cellStyle name="Comma [0] 4 7 3 2" xfId="14573" xr:uid="{69353D7E-9693-4282-9B36-7676E56BBAD2}"/>
    <cellStyle name="Comma [0] 4 7 4" xfId="14570" xr:uid="{15B0D6CF-E172-430C-833D-CE35253F89A0}"/>
    <cellStyle name="Comma [0] 4 8" xfId="490" xr:uid="{3A5E28ED-FE56-4F7E-8803-24E3211B6AE6}"/>
    <cellStyle name="Comma [0] 4 8 2" xfId="491" xr:uid="{0C45522E-1391-45DF-9F81-BF3671FDDB6B}"/>
    <cellStyle name="Comma [0] 4 8 2 2" xfId="14575" xr:uid="{6BD35F37-5A7F-4717-A574-A02A3E596293}"/>
    <cellStyle name="Comma [0] 4 8 3" xfId="14574" xr:uid="{74E3A6DC-A765-47AF-B644-7D887624656A}"/>
    <cellStyle name="Comma [0] 4 9" xfId="492" xr:uid="{BF978CE0-6788-433A-ADD2-B9207E5EA111}"/>
    <cellStyle name="Comma [0] 4 9 2" xfId="14576" xr:uid="{412217C6-856C-41D7-A793-802B115BB597}"/>
    <cellStyle name="Comma [0] 5" xfId="493" xr:uid="{0446E364-17F1-45F0-BFD9-2533F9B6994B}"/>
    <cellStyle name="Comma [0] 5 2" xfId="494" xr:uid="{E6C55940-F08B-45AB-91C9-EC39CD430A05}"/>
    <cellStyle name="Comma [0] 5 2 2" xfId="495" xr:uid="{F24B73C7-F64F-49A2-8075-DC97CCDF1AA6}"/>
    <cellStyle name="Comma [0] 5 2 2 2" xfId="496" xr:uid="{0997AEF5-2A75-4F17-A020-434BF136C235}"/>
    <cellStyle name="Comma [0] 5 2 2 2 2" xfId="14580" xr:uid="{0BC637AF-ADA4-4345-9578-86AAB7EB7F6D}"/>
    <cellStyle name="Comma [0] 5 2 2 3" xfId="14579" xr:uid="{059CD593-9FB1-4587-A3A4-C1DE9E81F8F3}"/>
    <cellStyle name="Comma [0] 5 2 3" xfId="497" xr:uid="{078A6393-756F-4550-9934-AAA8C47F32B7}"/>
    <cellStyle name="Comma [0] 5 2 3 2" xfId="14581" xr:uid="{B3D62B77-1790-4A47-9CF3-6A95CC488610}"/>
    <cellStyle name="Comma [0] 5 2 4" xfId="14578" xr:uid="{77423C8A-49D8-4E83-8C8D-3F49825AE28E}"/>
    <cellStyle name="Comma [0] 5 3" xfId="498" xr:uid="{2E0DC676-F827-4423-9041-8FFCDD3DE3AF}"/>
    <cellStyle name="Comma [0] 5 3 2" xfId="499" xr:uid="{2EB27B34-62B6-44B6-B0D5-C5144B16155E}"/>
    <cellStyle name="Comma [0] 5 3 2 2" xfId="500" xr:uid="{428CFC7C-1838-4183-B88C-CCD4B5A84DD9}"/>
    <cellStyle name="Comma [0] 5 3 2 2 2" xfId="14584" xr:uid="{F4EC565F-BA9F-480E-91B8-76645A1F9F7A}"/>
    <cellStyle name="Comma [0] 5 3 2 3" xfId="14583" xr:uid="{AB494B7D-0F92-4CD8-853B-687123100637}"/>
    <cellStyle name="Comma [0] 5 3 3" xfId="501" xr:uid="{5458E526-942C-48E6-A20D-60554063FA1D}"/>
    <cellStyle name="Comma [0] 5 3 3 2" xfId="14585" xr:uid="{478E2B28-6A8E-4307-B64F-CF4F0FF4F5DC}"/>
    <cellStyle name="Comma [0] 5 3 4" xfId="14582" xr:uid="{9F86EC06-64A3-42DC-9E67-5A6A4F70A8A1}"/>
    <cellStyle name="Comma [0] 5 4" xfId="502" xr:uid="{A3401E6C-B553-4F87-AB12-446533CF29C9}"/>
    <cellStyle name="Comma [0] 5 4 2" xfId="503" xr:uid="{D9F8C18A-CCD8-4CCB-93A0-2F92DB9069EE}"/>
    <cellStyle name="Comma [0] 5 4 2 2" xfId="14587" xr:uid="{3AF4900E-4DD1-475A-8BA9-C9BEFC4DCDE6}"/>
    <cellStyle name="Comma [0] 5 4 3" xfId="14586" xr:uid="{1962A02B-D03C-4587-BF02-B490BC43D725}"/>
    <cellStyle name="Comma [0] 5 5" xfId="504" xr:uid="{41031A3F-6EC0-44B8-9409-96FAEAB3919C}"/>
    <cellStyle name="Comma [0] 5 5 2" xfId="14588" xr:uid="{BD4190A2-FCD7-4E11-8FAC-40F4BEE19B55}"/>
    <cellStyle name="Comma [0] 5 6" xfId="505" xr:uid="{4A0AB150-4271-4C47-BF5D-F5BF3550AE7B}"/>
    <cellStyle name="Comma [0] 5 6 2" xfId="14589" xr:uid="{7673C534-B2D6-4C80-92E0-CB9F893B363B}"/>
    <cellStyle name="Comma [0] 5 7" xfId="14577" xr:uid="{97FD94B2-41AB-4433-99EB-4D579247015E}"/>
    <cellStyle name="Comma [0] 6" xfId="506" xr:uid="{6615CA35-79FE-4D77-B92E-9A65CE50D81A}"/>
    <cellStyle name="Comma [0] 6 2" xfId="507" xr:uid="{F2EA9EC7-1032-4EA6-A051-4244C3F97540}"/>
    <cellStyle name="Comma [0] 6 2 2" xfId="508" xr:uid="{8AF22D4F-55D3-4A85-87C6-4BBA85F69540}"/>
    <cellStyle name="Comma [0] 6 2 2 2" xfId="509" xr:uid="{B520B2C6-0D1B-46BA-91EB-D98BDF84CD45}"/>
    <cellStyle name="Comma [0] 6 2 2 2 2" xfId="14593" xr:uid="{2793DEE6-045F-430F-9EE4-165C312E5B86}"/>
    <cellStyle name="Comma [0] 6 2 2 3" xfId="14592" xr:uid="{4B7D5F72-6D4E-4EB6-960E-756DED312F8F}"/>
    <cellStyle name="Comma [0] 6 2 3" xfId="510" xr:uid="{9E509369-26B4-4B81-A224-1FBF172A035A}"/>
    <cellStyle name="Comma [0] 6 2 3 2" xfId="14594" xr:uid="{6DC9AFDB-B8F8-4B50-9BFA-F1BE7E5AB32A}"/>
    <cellStyle name="Comma [0] 6 2 4" xfId="14591" xr:uid="{C17E3781-BC2C-455D-B1CB-B5BF06288878}"/>
    <cellStyle name="Comma [0] 6 3" xfId="511" xr:uid="{B2F5ECA3-ECF1-46D5-A699-021AD42E6B14}"/>
    <cellStyle name="Comma [0] 6 3 2" xfId="512" xr:uid="{0577743A-A757-4898-8934-AE1DA0E0B763}"/>
    <cellStyle name="Comma [0] 6 3 2 2" xfId="14596" xr:uid="{2EECB62B-1719-49CA-9656-BD1AF42EE487}"/>
    <cellStyle name="Comma [0] 6 3 3" xfId="14595" xr:uid="{3CF295CE-F50F-4A80-A96B-F31A1581A492}"/>
    <cellStyle name="Comma [0] 6 4" xfId="513" xr:uid="{B4EECB0E-E158-4567-91CF-A680615A7A4C}"/>
    <cellStyle name="Comma [0] 6 4 2" xfId="14597" xr:uid="{3414266B-5B9F-4B21-A4B0-373312AAC819}"/>
    <cellStyle name="Comma [0] 6 5" xfId="14590" xr:uid="{0942A583-A585-4252-ABB5-96E49167AD1D}"/>
    <cellStyle name="Comma [0] 7" xfId="514" xr:uid="{E3BF4589-FDA4-4443-84E8-4B7B3FEC5436}"/>
    <cellStyle name="Comma [0] 7 2" xfId="515" xr:uid="{D1E1E7DB-2E04-43C0-B2CE-BCE60442F167}"/>
    <cellStyle name="Comma [0] 7 2 2" xfId="516" xr:uid="{CE6FCB8A-9D7A-4560-8803-5C563F31D201}"/>
    <cellStyle name="Comma [0] 7 2 2 2" xfId="517" xr:uid="{BA98988B-9623-47E7-B847-9EFA159213B0}"/>
    <cellStyle name="Comma [0] 7 2 2 2 2" xfId="14601" xr:uid="{A61DDF6F-75D7-48D3-9AEE-991F73CC6F92}"/>
    <cellStyle name="Comma [0] 7 2 2 3" xfId="14600" xr:uid="{AC0E3B9E-84CF-469A-B0B9-5D7398461B33}"/>
    <cellStyle name="Comma [0] 7 2 3" xfId="518" xr:uid="{0A48BB70-05E7-406A-BDED-2A5F2B2B5BF0}"/>
    <cellStyle name="Comma [0] 7 2 3 2" xfId="14602" xr:uid="{4B99B0F9-8764-46C3-B4CD-9D6A035BEF48}"/>
    <cellStyle name="Comma [0] 7 2 4" xfId="14599" xr:uid="{D97EEE4F-B1E0-4AB2-8AA9-73648EDF2623}"/>
    <cellStyle name="Comma [0] 7 3" xfId="519" xr:uid="{98385F63-A209-478B-900A-317F660AECAC}"/>
    <cellStyle name="Comma [0] 7 3 2" xfId="520" xr:uid="{933A9351-00F5-414B-A41A-63780A57F008}"/>
    <cellStyle name="Comma [0] 7 3 2 2" xfId="14604" xr:uid="{59796AA5-DF34-4FDB-B625-A34902C06EF1}"/>
    <cellStyle name="Comma [0] 7 3 3" xfId="14603" xr:uid="{62F11745-EFDE-4F76-AF44-DA67B2E19151}"/>
    <cellStyle name="Comma [0] 7 4" xfId="521" xr:uid="{85735D35-80A0-47E9-AFBA-3C8DDF1093DD}"/>
    <cellStyle name="Comma [0] 7 4 2" xfId="14605" xr:uid="{68FFE1E3-D8C2-49F4-9CD6-97C3E2939FF2}"/>
    <cellStyle name="Comma [0] 7 5" xfId="14598" xr:uid="{E593124E-969B-41DE-88A7-5C7B3DAABFB4}"/>
    <cellStyle name="Comma [0] 8" xfId="522" xr:uid="{9752962A-034F-4DB8-93DE-952826331403}"/>
    <cellStyle name="Comma [0] 8 2" xfId="523" xr:uid="{A529D303-9F9E-41EE-AA97-D8DA1F32F291}"/>
    <cellStyle name="Comma [0] 8 2 2" xfId="524" xr:uid="{D619D928-C8B5-4FFC-AA33-B51844108E29}"/>
    <cellStyle name="Comma [0] 8 2 2 2" xfId="525" xr:uid="{D38CC270-FF81-4B1E-A3F4-391458EA0B38}"/>
    <cellStyle name="Comma [0] 8 2 2 2 2" xfId="14609" xr:uid="{FBB601F1-F4A1-41F3-87E9-A2F76EA7427E}"/>
    <cellStyle name="Comma [0] 8 2 2 3" xfId="14608" xr:uid="{F574D19B-44CE-4C68-9D85-A3DD57E17366}"/>
    <cellStyle name="Comma [0] 8 2 3" xfId="526" xr:uid="{CAE0BCE4-ADB5-4347-9946-578620682BC4}"/>
    <cellStyle name="Comma [0] 8 2 3 2" xfId="14610" xr:uid="{D24165A3-5A5A-41CD-B1D2-98295D5F6914}"/>
    <cellStyle name="Comma [0] 8 2 4" xfId="14607" xr:uid="{ACF87121-1580-44E8-B588-A0AFFE9F1765}"/>
    <cellStyle name="Comma [0] 8 3" xfId="527" xr:uid="{AC6947DC-CC1C-4ECB-B196-F29AFCF9142D}"/>
    <cellStyle name="Comma [0] 8 3 2" xfId="528" xr:uid="{79266B77-9BF7-4697-954D-A9B629FD3101}"/>
    <cellStyle name="Comma [0] 8 3 2 2" xfId="14612" xr:uid="{3E528629-9F65-4D02-9B01-FB664B970168}"/>
    <cellStyle name="Comma [0] 8 3 3" xfId="14611" xr:uid="{3A1B53DE-DB72-4B27-BA03-2A1942324280}"/>
    <cellStyle name="Comma [0] 8 4" xfId="529" xr:uid="{836D3274-867D-40D6-84AD-CCB0892ECE8D}"/>
    <cellStyle name="Comma [0] 8 4 2" xfId="14613" xr:uid="{6918761B-E5B8-41D0-8855-6C699BF822D3}"/>
    <cellStyle name="Comma [0] 8 5" xfId="14606" xr:uid="{7018B95E-0D40-469C-AA5D-FD4C2674EB72}"/>
    <cellStyle name="Comma [0] 9" xfId="530" xr:uid="{73B04556-13C0-4D82-99AB-E519729CC925}"/>
    <cellStyle name="Comma [0] 9 2" xfId="531" xr:uid="{54F37B29-D8F3-401E-9D4E-634EEB92174D}"/>
    <cellStyle name="Comma [0] 9 2 2" xfId="532" xr:uid="{ABDA01FE-7CE4-4823-8F74-920CED9B7D97}"/>
    <cellStyle name="Comma [0] 9 2 2 2" xfId="533" xr:uid="{583EA183-7C4B-4088-B8DE-A7645F71324D}"/>
    <cellStyle name="Comma [0] 9 2 2 2 2" xfId="14617" xr:uid="{133B8580-675D-43A5-9323-7600267BF900}"/>
    <cellStyle name="Comma [0] 9 2 2 3" xfId="14616" xr:uid="{5882EE44-4701-44A7-B11F-B95F1FF9A449}"/>
    <cellStyle name="Comma [0] 9 2 3" xfId="534" xr:uid="{D3144014-A794-49C9-8F92-2537F6CF555E}"/>
    <cellStyle name="Comma [0] 9 2 3 2" xfId="14618" xr:uid="{AA6E112F-A517-4D44-83FB-8E117EE2E90B}"/>
    <cellStyle name="Comma [0] 9 2 4" xfId="14615" xr:uid="{DFFFF7A3-34A1-4B0F-BC7A-5953051C08F3}"/>
    <cellStyle name="Comma [0] 9 3" xfId="535" xr:uid="{56B9BFB9-0A48-48B5-8209-FABC9E35A116}"/>
    <cellStyle name="Comma [0] 9 3 2" xfId="536" xr:uid="{D6A5D5B2-5DCD-4FBA-94F4-348FCCD27916}"/>
    <cellStyle name="Comma [0] 9 3 2 2" xfId="14620" xr:uid="{4B3BB1E1-6339-4A45-80C7-EBDE94CD46C2}"/>
    <cellStyle name="Comma [0] 9 3 3" xfId="14619" xr:uid="{BAAFA3D9-C5D9-43B9-9996-AE3E8DC1FCFD}"/>
    <cellStyle name="Comma [0] 9 4" xfId="537" xr:uid="{91B5E923-53A9-47B0-B63A-1231F8A1DDE1}"/>
    <cellStyle name="Comma [0] 9 4 2" xfId="14621" xr:uid="{94484B0B-E415-4C3C-9EAE-7EF24F0C69E9}"/>
    <cellStyle name="Comma [0] 9 5" xfId="14614" xr:uid="{9E8B0C01-D0D6-4B92-BE48-B0653EE7729D}"/>
    <cellStyle name="Comma [00]" xfId="538" xr:uid="{006A5C05-7A80-46A7-A010-8ED092ECF022}"/>
    <cellStyle name="Comma 10" xfId="539" xr:uid="{8CB68C42-EBA1-4154-B60C-9517D6CB2BDE}"/>
    <cellStyle name="Comma 10 2" xfId="540" xr:uid="{8A7A17E1-BAA2-44B3-9FBC-74ED379B91E8}"/>
    <cellStyle name="Comma 10 2 2" xfId="541" xr:uid="{394AE1D6-6B10-4B2F-B3E5-FA4A1970C1D9}"/>
    <cellStyle name="Comma 10 2 2 2" xfId="542" xr:uid="{8B367896-8B8F-49CC-BB74-557DAA2011CB}"/>
    <cellStyle name="Comma 10 2 2 2 2" xfId="14625" xr:uid="{2632822D-F35F-4B6F-93FB-32EF867D2E1D}"/>
    <cellStyle name="Comma 10 2 2 3" xfId="14624" xr:uid="{9DEA55C7-1916-4209-AAFD-25AD753FBAEB}"/>
    <cellStyle name="Comma 10 2 3" xfId="543" xr:uid="{A0A9E517-B075-475E-8368-932E05D1690D}"/>
    <cellStyle name="Comma 10 2 3 2" xfId="14626" xr:uid="{678E4E10-9363-4B47-839E-76573AEC28E1}"/>
    <cellStyle name="Comma 10 2 4" xfId="14623" xr:uid="{4041F6AD-D5E6-47D1-923F-ADB448E24E35}"/>
    <cellStyle name="Comma 10 3" xfId="544" xr:uid="{ED7B8AA4-FF26-4C83-94E6-E578DFF6D8A0}"/>
    <cellStyle name="Comma 10 3 2" xfId="545" xr:uid="{D146E0C7-5F55-4C96-9720-C6C2FABEA283}"/>
    <cellStyle name="Comma 10 3 2 2" xfId="14628" xr:uid="{6BA446B6-FE9F-4F9E-871B-D4A272CDBADC}"/>
    <cellStyle name="Comma 10 3 3" xfId="14627" xr:uid="{C97A0501-E06A-4909-B755-C85DB51CAF3D}"/>
    <cellStyle name="Comma 10 4" xfId="546" xr:uid="{76176EB8-9401-4121-9A58-8C961BC66F3D}"/>
    <cellStyle name="Comma 10 4 2" xfId="14629" xr:uid="{58175352-FDCD-4E59-97AA-853D8EC00DB7}"/>
    <cellStyle name="Comma 10 5" xfId="14622" xr:uid="{604D05DD-4CE1-4814-828A-A6278B033E78}"/>
    <cellStyle name="Comma 11" xfId="547" xr:uid="{89E09A9B-F84C-46FD-B29F-C5B86D3AB126}"/>
    <cellStyle name="Comma 11 2" xfId="548" xr:uid="{00E71580-4780-4F9E-9F72-8992CAE6D1BE}"/>
    <cellStyle name="Comma 11 2 2" xfId="549" xr:uid="{1FE7CDDB-23B2-446D-BCDB-6F901264BC3D}"/>
    <cellStyle name="Comma 11 2 2 2" xfId="550" xr:uid="{9125632E-1A1F-453F-88D9-659EFC109D49}"/>
    <cellStyle name="Comma 11 2 2 2 2" xfId="14633" xr:uid="{92FD2389-214C-414E-86D2-9B7EE17D6C80}"/>
    <cellStyle name="Comma 11 2 2 3" xfId="14632" xr:uid="{97C852BE-1C3A-4DE9-8430-0C501CFF0645}"/>
    <cellStyle name="Comma 11 2 3" xfId="551" xr:uid="{738F0F6E-FF07-479F-A311-3C1866B4F131}"/>
    <cellStyle name="Comma 11 2 3 2" xfId="14634" xr:uid="{D6D2B9C9-071F-405F-AC19-402644678DCC}"/>
    <cellStyle name="Comma 11 2 4" xfId="14631" xr:uid="{AC1A9083-69CC-4473-87E4-16E896729EF6}"/>
    <cellStyle name="Comma 11 3" xfId="552" xr:uid="{374C81C2-B7D6-46F9-880B-A0D2A2924287}"/>
    <cellStyle name="Comma 11 3 2" xfId="553" xr:uid="{11089694-D0AA-4B59-B03D-D078E5566BF9}"/>
    <cellStyle name="Comma 11 3 2 2" xfId="14636" xr:uid="{8CD3FA00-1F28-44E5-9679-FAAD449D3A9A}"/>
    <cellStyle name="Comma 11 3 3" xfId="14635" xr:uid="{084CD0D1-161B-4948-B60A-70C8AC29998C}"/>
    <cellStyle name="Comma 11 4" xfId="554" xr:uid="{60EA65B6-297A-45DC-83E9-1F6D726CDFE5}"/>
    <cellStyle name="Comma 11 4 2" xfId="14637" xr:uid="{C6C2E439-9D93-4795-8B07-5B8246E3852C}"/>
    <cellStyle name="Comma 11 5" xfId="14630" xr:uid="{3028E4CE-2069-493D-9EC6-195FEA585A12}"/>
    <cellStyle name="Comma 12" xfId="555" xr:uid="{30EA861A-0EE2-46F8-828A-879D34F37456}"/>
    <cellStyle name="Comma 12 10" xfId="556" xr:uid="{EC1272BD-0E02-4427-97C6-B55337B276F3}"/>
    <cellStyle name="Comma 12 10 2" xfId="14639" xr:uid="{85192114-0E72-4D1A-A983-FD532C7816FC}"/>
    <cellStyle name="Comma 12 11" xfId="557" xr:uid="{7BA5279E-D387-43BD-AD03-C15AC3EE5DCD}"/>
    <cellStyle name="Comma 12 11 2" xfId="14640" xr:uid="{76D24782-4251-45B6-B14B-A7AF7C1C5B73}"/>
    <cellStyle name="Comma 12 12" xfId="558" xr:uid="{893B2A17-E3BF-43CA-B5B4-EEDB3E54241D}"/>
    <cellStyle name="Comma 12 12 2" xfId="14641" xr:uid="{D1B693D1-B61F-4288-8088-F333D5B98D0E}"/>
    <cellStyle name="Comma 12 13" xfId="14638" xr:uid="{91204E67-8564-4E21-A15A-1D1548C575F9}"/>
    <cellStyle name="Comma 12 2" xfId="559" xr:uid="{B7F25399-F6CC-4C7E-AFCA-505E1222B525}"/>
    <cellStyle name="Comma 12 2 2" xfId="13369" xr:uid="{0A7F5CEA-DA2F-48EE-B643-16A21A4D8B81}"/>
    <cellStyle name="Comma 12 2 2 2" xfId="13725" xr:uid="{6339DBAF-2400-473A-B69B-63DAA4F9EA81}"/>
    <cellStyle name="Comma 12 2 2 2 2" xfId="16801" xr:uid="{3E227101-ABB1-4730-9ACD-75775A444CE3}"/>
    <cellStyle name="Comma 12 2 2 3" xfId="14093" xr:uid="{9FF9C989-758C-4B62-B3F4-8F55818F90E2}"/>
    <cellStyle name="Comma 12 2 2 3 2" xfId="17161" xr:uid="{B288989A-B403-459F-A056-81417B477A75}"/>
    <cellStyle name="Comma 12 2 2 4" xfId="16450" xr:uid="{89E78583-20A5-4A32-AA4B-5A6A3421E9E9}"/>
    <cellStyle name="Comma 12 2 3" xfId="13569" xr:uid="{6AF318C8-19CF-4535-8E60-D4B499EFBAFE}"/>
    <cellStyle name="Comma 12 2 3 2" xfId="16645" xr:uid="{EC1510A7-5A6F-4CD4-AC8E-4E9E965EF51C}"/>
    <cellStyle name="Comma 12 2 4" xfId="13936" xr:uid="{4AAB7AF2-5EAE-468E-896B-4A1FF29EF179}"/>
    <cellStyle name="Comma 12 2 4 2" xfId="17004" xr:uid="{D4E9D268-B601-474C-8B62-863D08B1FB3A}"/>
    <cellStyle name="Comma 12 2 5" xfId="14642" xr:uid="{D24DF571-3798-488F-A8EF-FEA11F42AE9B}"/>
    <cellStyle name="Comma 12 3" xfId="560" xr:uid="{B75A822F-D568-483D-9D76-78B335345805}"/>
    <cellStyle name="Comma 12 3 2" xfId="13422" xr:uid="{6D22CFCB-40DB-4CBB-B801-7F44C0656240}"/>
    <cellStyle name="Comma 12 3 2 2" xfId="13780" xr:uid="{634587A4-7C55-46F0-94BC-2BA73FA16EE8}"/>
    <cellStyle name="Comma 12 3 2 2 2" xfId="16856" xr:uid="{1A13E3EC-BE8E-4F9E-AE51-677951B1CB62}"/>
    <cellStyle name="Comma 12 3 2 3" xfId="14148" xr:uid="{833DD20B-1204-492D-BB56-09B7CB8CEFC3}"/>
    <cellStyle name="Comma 12 3 2 3 2" xfId="17216" xr:uid="{E380D8EA-B9DA-41F8-BB7F-D016AF2FE263}"/>
    <cellStyle name="Comma 12 3 2 4" xfId="16503" xr:uid="{FC88F7A7-0D7D-4B88-8B8D-CA8C0902891E}"/>
    <cellStyle name="Comma 12 3 3" xfId="13622" xr:uid="{A80AF70D-22F3-44AA-B033-EA7830A7ACBC}"/>
    <cellStyle name="Comma 12 3 3 2" xfId="16698" xr:uid="{4A02BAAC-9B5C-4937-92F4-85C8C7EAE658}"/>
    <cellStyle name="Comma 12 3 4" xfId="13990" xr:uid="{7F1BE076-93EB-4189-9512-3DE399D440B5}"/>
    <cellStyle name="Comma 12 3 4 2" xfId="17058" xr:uid="{BCB40B37-BE78-45FC-AE6F-625D12D0A9BE}"/>
    <cellStyle name="Comma 12 3 5" xfId="14643" xr:uid="{A6A654C9-ECC7-4F0B-A64B-2E82937543A3}"/>
    <cellStyle name="Comma 12 4" xfId="561" xr:uid="{688D23FA-A018-44F2-8246-485520ACB67C}"/>
    <cellStyle name="Comma 12 4 2" xfId="13521" xr:uid="{1B2BB8AB-7C37-4BD1-985C-C9BC45614044}"/>
    <cellStyle name="Comma 12 4 2 2" xfId="16597" xr:uid="{AE0C89C6-8102-47F7-8373-4562E88514F6}"/>
    <cellStyle name="Comma 12 4 3" xfId="13887" xr:uid="{D74BBD6F-8DC5-4703-AFD1-631AAE0A15DE}"/>
    <cellStyle name="Comma 12 4 3 2" xfId="16955" xr:uid="{E722E89C-3917-4AE5-8B32-266D618B007E}"/>
    <cellStyle name="Comma 12 4 4" xfId="14644" xr:uid="{81F87664-4E91-49AC-AB6D-E2E47DD176B7}"/>
    <cellStyle name="Comma 12 5" xfId="562" xr:uid="{BD866A0D-8796-4F75-A40F-14436772ABBB}"/>
    <cellStyle name="Comma 12 5 2" xfId="13677" xr:uid="{DA17388B-C19E-4C91-8690-4DB2858B3FA7}"/>
    <cellStyle name="Comma 12 5 2 2" xfId="16753" xr:uid="{F81E5DBA-B9F9-4284-A891-8E7C0340EAEF}"/>
    <cellStyle name="Comma 12 5 3" xfId="14045" xr:uid="{E15A686B-FD03-449D-AC78-D99D39138242}"/>
    <cellStyle name="Comma 12 5 3 2" xfId="17113" xr:uid="{4F5566FC-50A4-434E-AA25-A89C143E3A10}"/>
    <cellStyle name="Comma 12 5 4" xfId="14645" xr:uid="{CFFA5EC5-315F-4613-B930-F506E1CA61EC}"/>
    <cellStyle name="Comma 12 6" xfId="563" xr:uid="{0E949767-4C10-4DE4-9F33-B1FCC85C64DB}"/>
    <cellStyle name="Comma 12 6 2" xfId="14646" xr:uid="{CD7210C7-452F-419B-B74A-FD230A8CEB77}"/>
    <cellStyle name="Comma 12 7" xfId="564" xr:uid="{B5AAE9C7-D7F8-4718-B895-924EEE1067D2}"/>
    <cellStyle name="Comma 12 7 2" xfId="14647" xr:uid="{D47B90B4-2700-4D4C-BE84-8D42C034C9D8}"/>
    <cellStyle name="Comma 12 8" xfId="565" xr:uid="{5A066048-F11E-4F20-B45C-13A269125F4E}"/>
    <cellStyle name="Comma 12 8 2" xfId="14648" xr:uid="{2E57E3D5-3316-4BF2-A039-DB0DC5AE4ADF}"/>
    <cellStyle name="Comma 12 9" xfId="566" xr:uid="{F0EB3FF7-4A01-4115-9D24-CF36B4B00572}"/>
    <cellStyle name="Comma 12 9 2" xfId="14649" xr:uid="{30EF8C41-9831-4264-BA6E-41B693018DC0}"/>
    <cellStyle name="Comma 12_Balanse ASA legal" xfId="9268" xr:uid="{FD71A634-31D0-42C9-B49D-8448F8998DFE}"/>
    <cellStyle name="Comma 13" xfId="567" xr:uid="{B1243C78-3B2A-49B5-8B1A-8457B1DFDF43}"/>
    <cellStyle name="Comma 13 10" xfId="568" xr:uid="{BD13F3F5-C6ED-47C1-A0AA-AC40E7E5448F}"/>
    <cellStyle name="Comma 13 10 2" xfId="14651" xr:uid="{2879A10F-B8A0-4610-80C6-38766F7B363D}"/>
    <cellStyle name="Comma 13 11" xfId="569" xr:uid="{E5FB0C3C-7E8D-4221-B036-19D2683C4ACC}"/>
    <cellStyle name="Comma 13 11 2" xfId="14652" xr:uid="{34E2BC7B-115C-4CED-8F59-3DC45CC5EBFF}"/>
    <cellStyle name="Comma 13 12" xfId="570" xr:uid="{9D5C68A7-6C67-484F-AA39-3FDE2C01D14E}"/>
    <cellStyle name="Comma 13 12 2" xfId="14653" xr:uid="{C439C8D9-0F19-48AF-8A99-5FD04131273B}"/>
    <cellStyle name="Comma 13 13" xfId="14650" xr:uid="{84E2FC4D-12DB-412F-8EF9-DC09B766CD4E}"/>
    <cellStyle name="Comma 13 2" xfId="571" xr:uid="{36CBAD75-7FB2-443D-9384-8CC32D97154D}"/>
    <cellStyle name="Comma 13 2 2" xfId="13370" xr:uid="{233005B2-81A0-47CA-9ADA-C1A28355F30F}"/>
    <cellStyle name="Comma 13 2 2 2" xfId="13726" xr:uid="{6118FA2D-9304-4254-9435-4B5BE5C2E11E}"/>
    <cellStyle name="Comma 13 2 2 2 2" xfId="16802" xr:uid="{21F7AE81-3D21-4801-A03D-0D1C8F9560E4}"/>
    <cellStyle name="Comma 13 2 2 3" xfId="14094" xr:uid="{1FB2B70B-0A52-4536-ABAC-D51E4928D0B2}"/>
    <cellStyle name="Comma 13 2 2 3 2" xfId="17162" xr:uid="{2079EFC3-CB7B-4445-BBED-68B66A153598}"/>
    <cellStyle name="Comma 13 2 2 4" xfId="16451" xr:uid="{570305E4-80FA-4317-B084-682C70A11DC1}"/>
    <cellStyle name="Comma 13 2 3" xfId="13570" xr:uid="{0003B28C-A281-494D-803F-268DA37435F4}"/>
    <cellStyle name="Comma 13 2 3 2" xfId="16646" xr:uid="{4F52CCE9-E7AA-4E39-A40C-14E9EB4D3F0C}"/>
    <cellStyle name="Comma 13 2 4" xfId="13937" xr:uid="{423FFB21-A588-4BF1-B80A-A79590F11191}"/>
    <cellStyle name="Comma 13 2 4 2" xfId="17005" xr:uid="{619E43DE-6820-4765-8DCA-DA5D6614E709}"/>
    <cellStyle name="Comma 13 2 5" xfId="14654" xr:uid="{0B2644C0-F2D3-4741-8211-D0A972A43A23}"/>
    <cellStyle name="Comma 13 3" xfId="572" xr:uid="{7912F959-FC1F-4E58-9D6E-6E4DE6C72397}"/>
    <cellStyle name="Comma 13 3 2" xfId="13423" xr:uid="{16CD04FA-1A9F-47D5-B91D-3ACC43B420F7}"/>
    <cellStyle name="Comma 13 3 2 2" xfId="13781" xr:uid="{D206C95A-5B58-4826-ADE4-C409DF76CAC1}"/>
    <cellStyle name="Comma 13 3 2 2 2" xfId="16857" xr:uid="{36E1E2A7-43F9-4DCD-BB91-DB729E2D1DD2}"/>
    <cellStyle name="Comma 13 3 2 3" xfId="14149" xr:uid="{1593C6A5-A19D-48B4-A659-A07876F9939E}"/>
    <cellStyle name="Comma 13 3 2 3 2" xfId="17217" xr:uid="{D3C18FA4-23EA-4653-BC57-CCE83C318F81}"/>
    <cellStyle name="Comma 13 3 2 4" xfId="16504" xr:uid="{6B264788-F19A-4AFE-920B-D2AF60E8DCA5}"/>
    <cellStyle name="Comma 13 3 3" xfId="13623" xr:uid="{281453C6-C500-4023-82BE-E64373E1FBB0}"/>
    <cellStyle name="Comma 13 3 3 2" xfId="16699" xr:uid="{B73182EA-E9EA-4EB7-894B-9351DD2E6C7E}"/>
    <cellStyle name="Comma 13 3 4" xfId="13991" xr:uid="{F93C62C7-BEA8-4953-B9ED-1C601AC5C5AA}"/>
    <cellStyle name="Comma 13 3 4 2" xfId="17059" xr:uid="{EE12D641-F61F-4DFB-ACCC-455B80E43845}"/>
    <cellStyle name="Comma 13 3 5" xfId="14655" xr:uid="{6BF69C36-827A-4F4B-94F4-FA9FFFF29131}"/>
    <cellStyle name="Comma 13 4" xfId="573" xr:uid="{1CA261D6-3890-4C43-BE0A-7808C9845D2A}"/>
    <cellStyle name="Comma 13 4 2" xfId="13522" xr:uid="{7EB12CC8-DD94-4CC9-B094-9B52370967C1}"/>
    <cellStyle name="Comma 13 4 2 2" xfId="16598" xr:uid="{56C0983C-826C-4C3A-A014-AA3E2FC070C1}"/>
    <cellStyle name="Comma 13 4 3" xfId="13888" xr:uid="{FEEB0598-E979-47BE-A86C-6DF92BD3B368}"/>
    <cellStyle name="Comma 13 4 3 2" xfId="16956" xr:uid="{324DA067-6B5F-43FC-B615-FF88AB9EA3ED}"/>
    <cellStyle name="Comma 13 4 4" xfId="14656" xr:uid="{64D6DEAF-4B82-4CFC-A89C-974E18214390}"/>
    <cellStyle name="Comma 13 5" xfId="574" xr:uid="{865434D2-4C51-499E-9F73-0A950C24AB7B}"/>
    <cellStyle name="Comma 13 5 2" xfId="13678" xr:uid="{2018CFDD-2FBC-41AB-BA08-161CA0111A77}"/>
    <cellStyle name="Comma 13 5 2 2" xfId="16754" xr:uid="{0E93D089-D66D-48BF-BD7D-33A43B2FAA36}"/>
    <cellStyle name="Comma 13 5 3" xfId="14046" xr:uid="{02CB0CE7-123E-4B14-90D5-ABDEDB538EB8}"/>
    <cellStyle name="Comma 13 5 3 2" xfId="17114" xr:uid="{8B038CE2-2610-4D68-B70A-F9A475014BB0}"/>
    <cellStyle name="Comma 13 5 4" xfId="14657" xr:uid="{EF696ECE-1308-4488-BC32-67E54634074B}"/>
    <cellStyle name="Comma 13 6" xfId="575" xr:uid="{0BAAF5C0-F55A-4816-AB28-018859E95BEA}"/>
    <cellStyle name="Comma 13 6 2" xfId="14658" xr:uid="{37F78BE2-BD13-42F2-BC66-0B43DC640173}"/>
    <cellStyle name="Comma 13 7" xfId="576" xr:uid="{2D7E3C5F-E89C-49F5-AAC6-0F0943B3AAC7}"/>
    <cellStyle name="Comma 13 7 2" xfId="14659" xr:uid="{BCA27A01-2041-4764-9FBE-E3965EDBD003}"/>
    <cellStyle name="Comma 13 8" xfId="577" xr:uid="{82A4747F-348C-4D69-80FB-78B9B801BA68}"/>
    <cellStyle name="Comma 13 8 2" xfId="14660" xr:uid="{DD234B63-E2F5-4D51-ACD9-5718CDF86CD5}"/>
    <cellStyle name="Comma 13 9" xfId="578" xr:uid="{3192698A-EF14-47A8-B5C6-AA77212D74DD}"/>
    <cellStyle name="Comma 13 9 2" xfId="14661" xr:uid="{2A516152-91D0-43E2-AA86-DE6309E1BD38}"/>
    <cellStyle name="Comma 13_Balanse ASA legal" xfId="9269" xr:uid="{4FF40831-236D-46A6-80F6-E2B8B5942E37}"/>
    <cellStyle name="Comma 14" xfId="579" xr:uid="{A3648CA9-9726-4867-93DB-C49BEB367A49}"/>
    <cellStyle name="Comma 14 10" xfId="580" xr:uid="{4AC2E92F-B6B2-40BF-B69A-FCBEFC6F40C3}"/>
    <cellStyle name="Comma 14 10 2" xfId="14663" xr:uid="{7D604955-8192-4C90-8444-602FDF18CB97}"/>
    <cellStyle name="Comma 14 11" xfId="581" xr:uid="{632E0388-538E-4D0E-B02D-8AB0632738AC}"/>
    <cellStyle name="Comma 14 11 2" xfId="14664" xr:uid="{5FA6273B-53AD-47F4-B900-4483B33CCE3E}"/>
    <cellStyle name="Comma 14 12" xfId="582" xr:uid="{597BB8A3-871C-486B-A1D2-58B7454ECC83}"/>
    <cellStyle name="Comma 14 12 2" xfId="14665" xr:uid="{E552FD49-F1B7-4327-A663-35406F31D208}"/>
    <cellStyle name="Comma 14 13" xfId="14662" xr:uid="{737D56DA-39DD-4713-A1B8-22AEB25B1CE2}"/>
    <cellStyle name="Comma 14 2" xfId="583" xr:uid="{B35F4844-5269-4768-81FA-EAAEC4FDCC79}"/>
    <cellStyle name="Comma 14 2 2" xfId="13371" xr:uid="{CA0D18B2-0BF2-4BFF-B6B6-FAD8DFE7C0A4}"/>
    <cellStyle name="Comma 14 2 2 2" xfId="13727" xr:uid="{47D1B4A1-952F-4A1B-A85E-64411367017A}"/>
    <cellStyle name="Comma 14 2 2 2 2" xfId="16803" xr:uid="{5DA369E0-2E13-4DC9-AE6D-7E59C7178E1F}"/>
    <cellStyle name="Comma 14 2 2 3" xfId="14095" xr:uid="{C7B1F32A-DEDA-4521-AD96-213FEAF1B67A}"/>
    <cellStyle name="Comma 14 2 2 3 2" xfId="17163" xr:uid="{36767E6C-FAC6-4C4F-B228-BF63C69A0725}"/>
    <cellStyle name="Comma 14 2 2 4" xfId="16452" xr:uid="{7E3D2ADC-5DD9-4260-A5B2-AB40C66772E3}"/>
    <cellStyle name="Comma 14 2 3" xfId="13571" xr:uid="{17A0E63E-C34B-4E76-A7AE-6B699247D78D}"/>
    <cellStyle name="Comma 14 2 3 2" xfId="16647" xr:uid="{0B094B5D-EA99-44DD-A25B-DB720C620E65}"/>
    <cellStyle name="Comma 14 2 4" xfId="13938" xr:uid="{78003F26-CD5D-4EC9-88B5-76BA9410EB15}"/>
    <cellStyle name="Comma 14 2 4 2" xfId="17006" xr:uid="{D8701F7E-C23A-4BCE-8228-E3E60042B7B0}"/>
    <cellStyle name="Comma 14 2 5" xfId="14666" xr:uid="{215B24EF-FD46-45A5-8DAF-28B7317C5D6F}"/>
    <cellStyle name="Comma 14 3" xfId="584" xr:uid="{E1803C9C-3A04-497E-8C2E-32BCD3E2B88D}"/>
    <cellStyle name="Comma 14 3 2" xfId="13424" xr:uid="{7811FD72-52A9-4AEC-8A91-EA0FC020DED6}"/>
    <cellStyle name="Comma 14 3 2 2" xfId="13782" xr:uid="{644A43DF-4B1D-46F4-9AFE-95CC70579171}"/>
    <cellStyle name="Comma 14 3 2 2 2" xfId="16858" xr:uid="{4132BD17-9B2A-4108-8B00-713C1C4BE4D9}"/>
    <cellStyle name="Comma 14 3 2 3" xfId="14150" xr:uid="{88269901-DA6D-4EB4-BB66-276CE52B5461}"/>
    <cellStyle name="Comma 14 3 2 3 2" xfId="17218" xr:uid="{177F6299-097B-4E77-A465-78AA67F48E1A}"/>
    <cellStyle name="Comma 14 3 2 4" xfId="16505" xr:uid="{6B7A351F-D5D4-460A-8CFE-E569A30C44F5}"/>
    <cellStyle name="Comma 14 3 3" xfId="13624" xr:uid="{76F85ABB-9F46-42B0-9AA2-A4CAE9D38E26}"/>
    <cellStyle name="Comma 14 3 3 2" xfId="16700" xr:uid="{71DA8D5F-8B76-47A9-B8B8-2CE7BA302777}"/>
    <cellStyle name="Comma 14 3 4" xfId="13992" xr:uid="{7D047705-1B72-4D6C-A21C-29238B5E2277}"/>
    <cellStyle name="Comma 14 3 4 2" xfId="17060" xr:uid="{52AE7A59-A756-4F04-9E99-2DE01FF8EE7C}"/>
    <cellStyle name="Comma 14 3 5" xfId="14667" xr:uid="{461DF47B-F21F-4A74-913C-DD204032ABA2}"/>
    <cellStyle name="Comma 14 4" xfId="585" xr:uid="{7F6B2B5D-3B0B-4B5B-9F84-EEA36799ED03}"/>
    <cellStyle name="Comma 14 4 2" xfId="13523" xr:uid="{37C18E1C-85A4-4DE7-870B-EBD4271CC1FC}"/>
    <cellStyle name="Comma 14 4 2 2" xfId="16599" xr:uid="{7F413E20-BBF3-4BBE-A2D8-0B7FFB70B457}"/>
    <cellStyle name="Comma 14 4 3" xfId="13889" xr:uid="{44074EDF-2414-4D6C-A51F-32F4020CA895}"/>
    <cellStyle name="Comma 14 4 3 2" xfId="16957" xr:uid="{8A7E2719-C129-41CD-B6BA-8F97D8EB22FC}"/>
    <cellStyle name="Comma 14 4 4" xfId="14668" xr:uid="{F139094A-265F-4A07-97F6-76920D2D36DA}"/>
    <cellStyle name="Comma 14 5" xfId="586" xr:uid="{BBA538A5-573F-4B55-A0FB-DE8321960637}"/>
    <cellStyle name="Comma 14 5 2" xfId="13679" xr:uid="{01D7CAD5-7922-4638-B041-A3ADC0F33CDA}"/>
    <cellStyle name="Comma 14 5 2 2" xfId="16755" xr:uid="{BBF362FF-BCF1-447E-A48B-9EA190992F21}"/>
    <cellStyle name="Comma 14 5 3" xfId="14047" xr:uid="{D46AD2A5-BA87-4EC0-BEA9-BD51F83F4FEF}"/>
    <cellStyle name="Comma 14 5 3 2" xfId="17115" xr:uid="{1B8E8A71-3622-4A86-ABC0-D2967EDA9D1E}"/>
    <cellStyle name="Comma 14 5 4" xfId="14669" xr:uid="{717B7931-E07D-4B5C-9514-F1AFB0EE78B1}"/>
    <cellStyle name="Comma 14 6" xfId="587" xr:uid="{804C2104-14EE-4932-BBDE-782A4AF05A13}"/>
    <cellStyle name="Comma 14 6 2" xfId="14670" xr:uid="{A336C6AD-CF8E-4F59-B7D8-C71F2056AEB2}"/>
    <cellStyle name="Comma 14 7" xfId="588" xr:uid="{36B9E4F6-F10D-48B5-B0F4-BFA8F91769BF}"/>
    <cellStyle name="Comma 14 7 2" xfId="14671" xr:uid="{09BFC23F-662F-4FA3-981D-8155E70BED97}"/>
    <cellStyle name="Comma 14 8" xfId="589" xr:uid="{B7293473-AB8A-41F6-A48F-F984BA28FAB3}"/>
    <cellStyle name="Comma 14 8 2" xfId="14672" xr:uid="{90D78C0C-3AB7-47C4-AE42-1A2E9A57C74E}"/>
    <cellStyle name="Comma 14 9" xfId="590" xr:uid="{A5DECB47-D9F2-406C-A30D-CC394A3B7CFA}"/>
    <cellStyle name="Comma 14 9 2" xfId="14673" xr:uid="{E163E72D-CEE6-41A7-9EB5-B2DAA0E0E032}"/>
    <cellStyle name="Comma 14_Balanse ASA legal" xfId="9270" xr:uid="{F150DAFB-143C-4FB6-9C82-7FDDD377EDA5}"/>
    <cellStyle name="Comma 15" xfId="591" xr:uid="{8C54A353-4BA1-4CF7-B023-EB5B1D79372C}"/>
    <cellStyle name="Comma 15 10" xfId="592" xr:uid="{E816C762-CC36-4E1C-8B8D-3F7111180894}"/>
    <cellStyle name="Comma 15 10 2" xfId="14675" xr:uid="{5829E904-9487-41B4-98C4-211D941BDFE0}"/>
    <cellStyle name="Comma 15 11" xfId="593" xr:uid="{A227600E-D025-46BC-AB47-C0CF2416C728}"/>
    <cellStyle name="Comma 15 11 2" xfId="14676" xr:uid="{F1D73A12-0481-4B09-9341-6C9947FB5A52}"/>
    <cellStyle name="Comma 15 12" xfId="594" xr:uid="{702BE182-9B4C-45E8-99E3-5BC6DFDEADCC}"/>
    <cellStyle name="Comma 15 12 2" xfId="14677" xr:uid="{A49A20BD-3091-441B-9F81-635F8A49C081}"/>
    <cellStyle name="Comma 15 13" xfId="14674" xr:uid="{DDFD5FA8-6F9B-4B2C-914C-1AA2C7F177F7}"/>
    <cellStyle name="Comma 15 2" xfId="595" xr:uid="{CB253A62-05D6-4845-8431-02C98DB6B655}"/>
    <cellStyle name="Comma 15 2 2" xfId="13372" xr:uid="{85AEE2DF-EAC9-4C15-A1FC-67F8EB5E3B07}"/>
    <cellStyle name="Comma 15 2 2 2" xfId="13728" xr:uid="{0A6EE684-C647-480F-ADA9-9CD83199E774}"/>
    <cellStyle name="Comma 15 2 2 2 2" xfId="16804" xr:uid="{0187ACEA-330E-44FE-AA5D-0D063502EBFE}"/>
    <cellStyle name="Comma 15 2 2 3" xfId="14096" xr:uid="{DF18C003-A0F7-43EA-BBD4-A71B81314DDB}"/>
    <cellStyle name="Comma 15 2 2 3 2" xfId="17164" xr:uid="{09BB9DC2-AF44-45C4-842F-FCD4645B9BA0}"/>
    <cellStyle name="Comma 15 2 2 4" xfId="16453" xr:uid="{42B90020-811A-4765-8340-6FD8AE202EC4}"/>
    <cellStyle name="Comma 15 2 3" xfId="13572" xr:uid="{D6447531-D856-43DB-8911-7E2F1D3D33BE}"/>
    <cellStyle name="Comma 15 2 3 2" xfId="16648" xr:uid="{911FB06A-6D74-4E27-9BF4-FF30BDE9CF44}"/>
    <cellStyle name="Comma 15 2 4" xfId="13939" xr:uid="{73B01DEF-E1BA-4D62-BA13-EE18C93BA080}"/>
    <cellStyle name="Comma 15 2 4 2" xfId="17007" xr:uid="{BD5B5938-539B-4933-8A46-577FE2D8E6DE}"/>
    <cellStyle name="Comma 15 2 5" xfId="14678" xr:uid="{C918FA3A-9EF7-46BF-9468-5465B5233C55}"/>
    <cellStyle name="Comma 15 3" xfId="596" xr:uid="{404D1A1F-A1AE-428B-AFC8-EEB60C5D8066}"/>
    <cellStyle name="Comma 15 3 2" xfId="13425" xr:uid="{15195369-F9A7-497E-9A6E-1956B3DE7C0F}"/>
    <cellStyle name="Comma 15 3 2 2" xfId="13783" xr:uid="{E2271AEE-379A-44A0-80C8-5673681ED006}"/>
    <cellStyle name="Comma 15 3 2 2 2" xfId="16859" xr:uid="{91C28E96-454F-4E25-A644-4D2A9C406240}"/>
    <cellStyle name="Comma 15 3 2 3" xfId="14151" xr:uid="{744C24CA-CAE6-4980-A5F1-1F29135ECF14}"/>
    <cellStyle name="Comma 15 3 2 3 2" xfId="17219" xr:uid="{59E4A25A-3336-4936-8304-915B9582E5EC}"/>
    <cellStyle name="Comma 15 3 2 4" xfId="16506" xr:uid="{B75965D3-5BAC-4CFA-8319-74EF64839C36}"/>
    <cellStyle name="Comma 15 3 3" xfId="13625" xr:uid="{22F5AF94-CF5F-4A8C-ABAD-4E1C353080DD}"/>
    <cellStyle name="Comma 15 3 3 2" xfId="16701" xr:uid="{9872FBD5-7186-499D-B2E4-06CF2C479F3C}"/>
    <cellStyle name="Comma 15 3 4" xfId="13993" xr:uid="{78603F9D-8EC2-4536-BF13-461276AF834A}"/>
    <cellStyle name="Comma 15 3 4 2" xfId="17061" xr:uid="{A48FF632-58C1-415F-9F5F-44F8AF28FE80}"/>
    <cellStyle name="Comma 15 3 5" xfId="14679" xr:uid="{66701494-5834-4951-B899-460FE07A46D0}"/>
    <cellStyle name="Comma 15 4" xfId="597" xr:uid="{ACE49C1F-EB64-41D5-A62C-F87FC9BA8648}"/>
    <cellStyle name="Comma 15 4 2" xfId="13524" xr:uid="{01E79FE1-BC05-41D2-8564-A917C3F3378B}"/>
    <cellStyle name="Comma 15 4 2 2" xfId="16600" xr:uid="{A833133C-00F7-4C74-B023-1E7450762788}"/>
    <cellStyle name="Comma 15 4 3" xfId="13890" xr:uid="{945A4078-2D1B-4992-A699-B158BEEC78DC}"/>
    <cellStyle name="Comma 15 4 3 2" xfId="16958" xr:uid="{DD18D26B-647B-471B-83E5-07205098AEE5}"/>
    <cellStyle name="Comma 15 4 4" xfId="14680" xr:uid="{C6765C81-CACB-4380-BFDA-BA7D611EBF24}"/>
    <cellStyle name="Comma 15 5" xfId="598" xr:uid="{CBE77E55-97C2-4F82-9F2F-41AB1DEB3BB5}"/>
    <cellStyle name="Comma 15 5 2" xfId="13680" xr:uid="{9D3844F8-50FD-41A3-AE8F-3FA2F028E6DE}"/>
    <cellStyle name="Comma 15 5 2 2" xfId="16756" xr:uid="{A3A0DF08-DFED-443D-9135-136A88CF0DE7}"/>
    <cellStyle name="Comma 15 5 3" xfId="14048" xr:uid="{BC67CCB5-7B65-4911-9F13-E7238ADB0FB3}"/>
    <cellStyle name="Comma 15 5 3 2" xfId="17116" xr:uid="{18F377A4-29A0-4947-8013-C38E0856AB9F}"/>
    <cellStyle name="Comma 15 5 4" xfId="14681" xr:uid="{865DAD69-F0AE-41C8-BED4-8C627BFAB7B0}"/>
    <cellStyle name="Comma 15 6" xfId="599" xr:uid="{75194778-A615-4C3B-A0F8-7EE30B7FC7AD}"/>
    <cellStyle name="Comma 15 6 2" xfId="14682" xr:uid="{4A9857B5-0747-4BAF-850D-F3306C42E2F0}"/>
    <cellStyle name="Comma 15 7" xfId="600" xr:uid="{92E37981-FBBE-4A11-BA25-50D8B3238017}"/>
    <cellStyle name="Comma 15 7 2" xfId="14683" xr:uid="{B247106D-E24D-4473-95A5-6111FF60BCE2}"/>
    <cellStyle name="Comma 15 8" xfId="601" xr:uid="{C6C5E9EB-7D8A-4609-8A94-D42C6D9CA6E3}"/>
    <cellStyle name="Comma 15 8 2" xfId="14684" xr:uid="{3AB2F649-792D-4BAB-9BFD-D6F89CA6D75C}"/>
    <cellStyle name="Comma 15 9" xfId="602" xr:uid="{2DC76A72-D744-4CF3-B4A6-85D5E6A6E521}"/>
    <cellStyle name="Comma 15 9 2" xfId="14685" xr:uid="{2D219CB4-CFB7-471A-B55A-4DFEF78FCA61}"/>
    <cellStyle name="Comma 15_Balanse ASA legal" xfId="9271" xr:uid="{79861EC1-BE80-4D3C-ADED-B00303EA8112}"/>
    <cellStyle name="Comma 16" xfId="603" xr:uid="{2ACEB271-77CB-48D9-8975-5867855E384F}"/>
    <cellStyle name="Comma 16 2" xfId="604" xr:uid="{005D14C5-CC13-4DB3-9739-4BC61B102C79}"/>
    <cellStyle name="Comma 16 2 2" xfId="605" xr:uid="{A2ED7CC9-05CE-49C7-82A1-F83C73052C1E}"/>
    <cellStyle name="Comma 16 2 2 2" xfId="606" xr:uid="{6EAC08FC-9D5C-46FA-B1BD-7E0A0265FF4C}"/>
    <cellStyle name="Comma 16 2 2 2 2" xfId="14689" xr:uid="{65EF3199-4BBC-41AD-B79C-6E3A11FFDEB4}"/>
    <cellStyle name="Comma 16 2 2 3" xfId="14688" xr:uid="{B19A5EA7-F689-4371-948B-9A83EC18C5F1}"/>
    <cellStyle name="Comma 16 2 3" xfId="607" xr:uid="{3992FC2F-DC85-44AC-AF8A-9252F4F6EEEA}"/>
    <cellStyle name="Comma 16 2 3 2" xfId="14690" xr:uid="{AB964E57-C91A-4EA7-B442-D77DEB504F99}"/>
    <cellStyle name="Comma 16 2 4" xfId="14687" xr:uid="{E1062996-786E-40E8-A763-040402704D32}"/>
    <cellStyle name="Comma 16 3" xfId="608" xr:uid="{8A3F0A6C-5EF7-4F1F-9D18-A8467E31E0F0}"/>
    <cellStyle name="Comma 16 3 2" xfId="609" xr:uid="{A845C1A9-0270-470F-8E6B-B41BC9DB8384}"/>
    <cellStyle name="Comma 16 3 2 2" xfId="14692" xr:uid="{A66CDADD-7ABA-4146-AF0D-9BE5B547D964}"/>
    <cellStyle name="Comma 16 3 3" xfId="14691" xr:uid="{A32B9CAC-FEFA-4501-B4D8-F7DFE88A515E}"/>
    <cellStyle name="Comma 16 4" xfId="610" xr:uid="{88F5B5CF-CD63-4021-98B7-8C9D95E7AFD1}"/>
    <cellStyle name="Comma 16 4 2" xfId="14693" xr:uid="{B52734AF-D526-469B-9687-A43FAFC90C9F}"/>
    <cellStyle name="Comma 16 5" xfId="14686" xr:uid="{926713CA-5843-4CA8-8087-9461453FBF28}"/>
    <cellStyle name="Comma 17" xfId="611" xr:uid="{3B7EBDDB-7F52-41F8-B2AB-B726B641C135}"/>
    <cellStyle name="Comma 17 2" xfId="612" xr:uid="{7A3238BC-7190-4B6C-97CA-12DB535A40B5}"/>
    <cellStyle name="Comma 17 2 2" xfId="613" xr:uid="{167DAF1A-DD6B-4A70-B6E8-FE3422A3025E}"/>
    <cellStyle name="Comma 17 2 2 2" xfId="614" xr:uid="{2E6EC962-FD1A-43B9-AFB0-DDA9A53B1DE2}"/>
    <cellStyle name="Comma 17 2 2 2 2" xfId="14697" xr:uid="{5DBC0F81-3EAB-4D61-A54C-AB52D74A908C}"/>
    <cellStyle name="Comma 17 2 2 3" xfId="14696" xr:uid="{37166E0B-44DD-4EEC-A4D0-C7090C073953}"/>
    <cellStyle name="Comma 17 2 3" xfId="615" xr:uid="{9A55134A-636B-40B9-A99C-927A227A37BF}"/>
    <cellStyle name="Comma 17 2 3 2" xfId="14698" xr:uid="{5A3EE0E5-AFD4-4DA9-8573-2465E065ED8C}"/>
    <cellStyle name="Comma 17 2 4" xfId="14695" xr:uid="{6F11DFDC-DD0B-4F34-A682-716D3A2997E9}"/>
    <cellStyle name="Comma 17 3" xfId="616" xr:uid="{FCF9E0D2-EAFA-4B90-A1C3-5E16198CD4F6}"/>
    <cellStyle name="Comma 17 3 2" xfId="617" xr:uid="{7A4E0ECD-9F1D-451C-B1FD-F935056742BE}"/>
    <cellStyle name="Comma 17 3 2 2" xfId="14700" xr:uid="{E6D464E4-DEF2-409B-ABCA-44958F5E7204}"/>
    <cellStyle name="Comma 17 3 3" xfId="14699" xr:uid="{9E88DBA2-444C-4021-9A6E-047320905F38}"/>
    <cellStyle name="Comma 17 4" xfId="618" xr:uid="{36D74715-7CE0-4B48-9282-6D7A2C341D46}"/>
    <cellStyle name="Comma 17 4 2" xfId="14701" xr:uid="{BD330218-0ED9-475C-BBA9-3C1C094759C3}"/>
    <cellStyle name="Comma 17 5" xfId="14694" xr:uid="{CCEAA7E7-F844-48A5-B119-0D4F4B996EC4}"/>
    <cellStyle name="Comma 18" xfId="619" xr:uid="{07E7E2EF-56E2-4A44-895C-2E3DA9F9D53D}"/>
    <cellStyle name="Comma 18 2" xfId="620" xr:uid="{C991615B-F1CE-4390-AA9E-B8176FD619E1}"/>
    <cellStyle name="Comma 18 2 2" xfId="621" xr:uid="{A8E2A12E-7A60-4CF3-8225-3AB0393964EE}"/>
    <cellStyle name="Comma 18 2 2 2" xfId="622" xr:uid="{54BC4905-2724-45ED-82B3-5DF4554C33B8}"/>
    <cellStyle name="Comma 18 2 2 2 2" xfId="14705" xr:uid="{7A4D860B-5F7A-4AEB-89E6-5687BC7E421B}"/>
    <cellStyle name="Comma 18 2 2 3" xfId="14704" xr:uid="{EF755AE2-D8AB-46C2-A174-24949419DA36}"/>
    <cellStyle name="Comma 18 2 3" xfId="623" xr:uid="{07802079-C82E-4DAA-BB17-23155179DF5D}"/>
    <cellStyle name="Comma 18 2 3 2" xfId="14706" xr:uid="{CEB36C7C-43AA-4A3D-94EE-76BEF2A4E4EE}"/>
    <cellStyle name="Comma 18 2 4" xfId="14703" xr:uid="{EF8A5940-7D3E-44C9-A0B1-7BB9CB9E7ED4}"/>
    <cellStyle name="Comma 18 3" xfId="624" xr:uid="{B02DC869-D6FC-4BE7-8DF3-C0C54041C667}"/>
    <cellStyle name="Comma 18 3 2" xfId="625" xr:uid="{4E1D8563-A5B6-4672-BE8B-B10111C9789A}"/>
    <cellStyle name="Comma 18 3 2 2" xfId="14708" xr:uid="{89F0A3A8-37F2-43AC-8150-756151340DD2}"/>
    <cellStyle name="Comma 18 3 3" xfId="14707" xr:uid="{B4F31388-F6C8-4C93-A1E3-96F038CD6E30}"/>
    <cellStyle name="Comma 18 4" xfId="626" xr:uid="{12C5453B-DA5B-42CF-832F-2E81ADF5C3B4}"/>
    <cellStyle name="Comma 18 4 2" xfId="14709" xr:uid="{CA7A762B-0ED2-4CC2-A1DB-936C1D9EACF9}"/>
    <cellStyle name="Comma 18 5" xfId="14702" xr:uid="{577C1F8A-5710-47E7-9B35-F87AF2FC0ED8}"/>
    <cellStyle name="Comma 19" xfId="627" xr:uid="{C5C58CA5-5A5B-4D77-9F2B-C3C959CEE6CF}"/>
    <cellStyle name="Comma 19 2" xfId="628" xr:uid="{EE076A2C-6C92-4C15-83CB-F3BBFEBBD743}"/>
    <cellStyle name="Comma 19 2 2" xfId="629" xr:uid="{380ECDE3-E920-412C-8062-F611C6674BE9}"/>
    <cellStyle name="Comma 19 2 2 2" xfId="630" xr:uid="{0FE95EB4-434C-47A4-A2B1-AA0C22B321EE}"/>
    <cellStyle name="Comma 19 2 2 2 2" xfId="14713" xr:uid="{55328A66-C109-42C6-8EB5-30F31A7D0266}"/>
    <cellStyle name="Comma 19 2 2 3" xfId="14712" xr:uid="{EDD31F40-652D-482E-B032-50F125AD5C45}"/>
    <cellStyle name="Comma 19 2 3" xfId="631" xr:uid="{D86FAD4F-2D69-4D8D-9386-0944FCCC28B9}"/>
    <cellStyle name="Comma 19 2 3 2" xfId="14714" xr:uid="{9B786477-D170-4A91-96FC-A38A0BBD0260}"/>
    <cellStyle name="Comma 19 2 4" xfId="14711" xr:uid="{8F4B3F0E-7E19-41B8-8A23-C760EB7FB87E}"/>
    <cellStyle name="Comma 19 3" xfId="632" xr:uid="{58B0F6DF-C35B-432F-BBDB-D30F9F2C3294}"/>
    <cellStyle name="Comma 19 3 2" xfId="633" xr:uid="{F908EDFC-41D7-4B3B-A097-B6623FE2F487}"/>
    <cellStyle name="Comma 19 3 2 2" xfId="14716" xr:uid="{F89BB91D-54DA-4E33-8BC6-8BB6FCD0A06D}"/>
    <cellStyle name="Comma 19 3 3" xfId="14715" xr:uid="{41D0246C-9ABF-4AAA-A719-27BE1439FDCB}"/>
    <cellStyle name="Comma 19 4" xfId="634" xr:uid="{D04B83C3-CB94-48B4-8F9B-5904FF6D5B32}"/>
    <cellStyle name="Comma 19 4 2" xfId="14717" xr:uid="{B4585130-0777-4D5E-BA34-9A986E36679E}"/>
    <cellStyle name="Comma 19 5" xfId="14710" xr:uid="{315AD406-929D-4584-91B6-C97087AC1592}"/>
    <cellStyle name="Comma 2" xfId="38" xr:uid="{CC12E302-BC79-49D5-94BB-B4EA9C20DB98}"/>
    <cellStyle name="Comma 2 10" xfId="636" xr:uid="{589ACC3A-815E-40B1-9666-D887E3BE1A28}"/>
    <cellStyle name="Comma 2 10 2" xfId="637" xr:uid="{351CA6DC-FF6E-4610-A9BD-6F7FB5353315}"/>
    <cellStyle name="Comma 2 10 2 2" xfId="638" xr:uid="{5BDD0405-63EC-4C22-9C62-533435A4012E}"/>
    <cellStyle name="Comma 2 10 2 2 2" xfId="14721" xr:uid="{A630E4C3-C06C-4662-B8E2-D1920463D023}"/>
    <cellStyle name="Comma 2 10 2 3" xfId="14720" xr:uid="{052FB4C4-0FE5-4326-BB1B-A67DDD47C85E}"/>
    <cellStyle name="Comma 2 10 3" xfId="639" xr:uid="{7CF4FEF3-0FF0-4308-9A04-814B36AB0708}"/>
    <cellStyle name="Comma 2 10 3 2" xfId="14722" xr:uid="{04924F3B-79C6-47EE-8731-26EE3BD7BC4F}"/>
    <cellStyle name="Comma 2 10 4" xfId="14719" xr:uid="{F3F3F8F1-0B89-455D-8BFA-7640AECD235C}"/>
    <cellStyle name="Comma 2 11" xfId="640" xr:uid="{30DEA589-C9B9-41D0-B991-8970D3B366D3}"/>
    <cellStyle name="Comma 2 11 10" xfId="641" xr:uid="{A8E895EC-F689-4834-8EEE-25CEC703983D}"/>
    <cellStyle name="Comma 2 11 10 2" xfId="14724" xr:uid="{61BDBA77-4DD0-49C7-9A6B-63EA57AD7C75}"/>
    <cellStyle name="Comma 2 11 11" xfId="14723" xr:uid="{3E0A619F-4366-40FC-AB87-470A1A8635DD}"/>
    <cellStyle name="Comma 2 11 2" xfId="642" xr:uid="{12F6D2AC-540B-4991-9E01-02E7BD9977A5}"/>
    <cellStyle name="Comma 2 11 2 2" xfId="14725" xr:uid="{1E4DA987-AC92-434D-B54C-A4F6F2C8518A}"/>
    <cellStyle name="Comma 2 11 3" xfId="643" xr:uid="{9564CB71-E1B3-44F5-A972-986783B86022}"/>
    <cellStyle name="Comma 2 11 3 2" xfId="14726" xr:uid="{D728D853-E824-4016-9993-D58371F6D249}"/>
    <cellStyle name="Comma 2 11 4" xfId="644" xr:uid="{FDA88CF2-D68F-4807-AB4F-51DB41145359}"/>
    <cellStyle name="Comma 2 11 4 2" xfId="14727" xr:uid="{F0E622B6-7658-4A6E-B23C-6F08DF839677}"/>
    <cellStyle name="Comma 2 11 5" xfId="645" xr:uid="{F9C0834F-C01F-4A21-8C10-DC334DCF4744}"/>
    <cellStyle name="Comma 2 11 5 2" xfId="14728" xr:uid="{1AD10F7F-03FD-4D9C-B8BE-C320BBC51795}"/>
    <cellStyle name="Comma 2 11 6" xfId="646" xr:uid="{25261C58-6E7B-4DD2-BB4B-7C8511A211D4}"/>
    <cellStyle name="Comma 2 11 6 2" xfId="14729" xr:uid="{1C019645-D409-4371-BAC0-17C505AF7332}"/>
    <cellStyle name="Comma 2 11 7" xfId="647" xr:uid="{4D71FD5D-FD32-42B3-8002-72FA48E91D3B}"/>
    <cellStyle name="Comma 2 11 7 2" xfId="14730" xr:uid="{70DE8A75-EFB7-4069-BAAF-9E3486EC559B}"/>
    <cellStyle name="Comma 2 11 8" xfId="648" xr:uid="{7C827F41-4BAA-487A-A2F8-E8D4B07C250C}"/>
    <cellStyle name="Comma 2 11 8 2" xfId="14731" xr:uid="{5553EF50-615B-4656-BB4F-8899F343BA63}"/>
    <cellStyle name="Comma 2 11 9" xfId="649" xr:uid="{4F0400E6-B9F3-4221-AB6A-DB7598CEC496}"/>
    <cellStyle name="Comma 2 11 9 2" xfId="14732" xr:uid="{D9872E46-08E2-497C-95E5-5B2E97FB6E45}"/>
    <cellStyle name="Comma 2 11_Balanse ASA legal" xfId="9272" xr:uid="{3BC6A708-A0C9-4B3E-9769-1F0D83A49731}"/>
    <cellStyle name="Comma 2 12" xfId="650" xr:uid="{3D7FFE28-BB15-416D-860D-2E357B5A6849}"/>
    <cellStyle name="Comma 2 12 10" xfId="651" xr:uid="{581F487E-BDF0-402E-B8BD-B76B74C625D8}"/>
    <cellStyle name="Comma 2 12 10 2" xfId="14734" xr:uid="{A043B80E-81CD-4840-AF7C-96762EB2C430}"/>
    <cellStyle name="Comma 2 12 11" xfId="14733" xr:uid="{4376D58D-82D9-407B-AC12-C2D5051E26CD}"/>
    <cellStyle name="Comma 2 12 2" xfId="652" xr:uid="{E88B1216-F46A-431D-8664-A14D4C391184}"/>
    <cellStyle name="Comma 2 12 2 2" xfId="14735" xr:uid="{146B3C49-71B3-4602-99E7-5BCA807E36D1}"/>
    <cellStyle name="Comma 2 12 3" xfId="653" xr:uid="{EDA41A1E-5BAA-4E3C-8A1A-705D911AA946}"/>
    <cellStyle name="Comma 2 12 3 2" xfId="14736" xr:uid="{E5B8D5FC-806F-4081-AD34-4BE689AE8ECF}"/>
    <cellStyle name="Comma 2 12 4" xfId="654" xr:uid="{C208AEC4-F737-4EB0-B185-EA9F3FE0EF10}"/>
    <cellStyle name="Comma 2 12 4 2" xfId="14737" xr:uid="{4DE13600-DC2F-4A54-AEB8-00BB51158334}"/>
    <cellStyle name="Comma 2 12 5" xfId="655" xr:uid="{1DD7BE57-D188-47E3-A8F2-E3F2DF8B99F4}"/>
    <cellStyle name="Comma 2 12 5 2" xfId="14738" xr:uid="{CB55BE5E-840F-40D1-885B-6385F14557D0}"/>
    <cellStyle name="Comma 2 12 6" xfId="656" xr:uid="{51821FD3-4B92-4722-9699-256644E7CA52}"/>
    <cellStyle name="Comma 2 12 6 2" xfId="14739" xr:uid="{049ADADE-89D1-4BE8-AD9C-341724A5B95F}"/>
    <cellStyle name="Comma 2 12 7" xfId="657" xr:uid="{7FCFFA7B-E8D5-4A1D-BDB5-7E7BA69C7C9A}"/>
    <cellStyle name="Comma 2 12 7 2" xfId="14740" xr:uid="{1425E448-FDD6-4C88-9449-D60BF271C26E}"/>
    <cellStyle name="Comma 2 12 8" xfId="658" xr:uid="{E095190A-9828-41B2-B24E-F05C9FCD189A}"/>
    <cellStyle name="Comma 2 12 8 2" xfId="14741" xr:uid="{5D12F576-5349-4A2C-B968-AF674E46F6A2}"/>
    <cellStyle name="Comma 2 12 9" xfId="659" xr:uid="{FD0AFAA2-68A2-4339-B6DA-ABEC27D87FB3}"/>
    <cellStyle name="Comma 2 12 9 2" xfId="14742" xr:uid="{4E908749-83DC-4E05-A69A-B93BD83C8F49}"/>
    <cellStyle name="Comma 2 12_Balanse ASA legal" xfId="9273" xr:uid="{E1075E84-BB4D-43EA-9400-F047DF92B21C}"/>
    <cellStyle name="Comma 2 13" xfId="660" xr:uid="{363C380A-E167-452C-9946-B54825FFF2D5}"/>
    <cellStyle name="Comma 2 13 10" xfId="661" xr:uid="{3EC0BA8C-32A0-4DF2-9F97-DF523C97FB83}"/>
    <cellStyle name="Comma 2 13 10 2" xfId="14744" xr:uid="{4B6D1C80-7CDE-463F-8100-01B9834395DA}"/>
    <cellStyle name="Comma 2 13 11" xfId="662" xr:uid="{E6C7C8C7-2026-4A38-A44F-255A764B9AE9}"/>
    <cellStyle name="Comma 2 13 11 2" xfId="14745" xr:uid="{21F01524-AC3E-445E-B71A-0D5A12E6302D}"/>
    <cellStyle name="Comma 2 13 12" xfId="663" xr:uid="{33844316-2215-4965-AB4F-7E044FB9069C}"/>
    <cellStyle name="Comma 2 13 12 2" xfId="14746" xr:uid="{18E537DA-3C2D-4AA0-A39A-FF6E9DAB1245}"/>
    <cellStyle name="Comma 2 13 13" xfId="664" xr:uid="{6337B9C4-3328-4663-81A9-D06F5B2BDDF0}"/>
    <cellStyle name="Comma 2 13 13 2" xfId="14747" xr:uid="{E86C8B44-6A63-48F8-AF86-C48CCAC46D2B}"/>
    <cellStyle name="Comma 2 13 14" xfId="665" xr:uid="{B1F1D2DD-8DBD-4347-AF67-F1665B30EA85}"/>
    <cellStyle name="Comma 2 13 14 2" xfId="14748" xr:uid="{F073F2D2-68AF-429A-9425-40CA1D55F19F}"/>
    <cellStyle name="Comma 2 13 15" xfId="10530" xr:uid="{7CF1DBFA-DED8-4116-B12B-82AB7E8EB501}"/>
    <cellStyle name="Comma 2 13 15 2" xfId="16142" xr:uid="{5E280710-A534-4941-B63B-B30024B6CB88}"/>
    <cellStyle name="Comma 2 13 16" xfId="14743" xr:uid="{BC2D78DE-89C1-42FD-AD4E-D8A444050D93}"/>
    <cellStyle name="Comma 2 13 2" xfId="666" xr:uid="{1ACDFCDB-6AD8-4E45-8C90-503953D1F7A3}"/>
    <cellStyle name="Comma 2 13 2 2" xfId="667" xr:uid="{28D6DFC4-C6C6-4B4D-861E-9CC31D4DAA17}"/>
    <cellStyle name="Comma 2 13 2 2 2" xfId="13730" xr:uid="{15621D4C-EDCD-4C0D-A233-7D2B080F5BD3}"/>
    <cellStyle name="Comma 2 13 2 2 2 2" xfId="16806" xr:uid="{546BD8D9-DDE7-473C-B8C2-F84FFA867319}"/>
    <cellStyle name="Comma 2 13 2 2 3" xfId="14098" xr:uid="{F12BCF6A-E454-47E6-A547-EA89D9933C68}"/>
    <cellStyle name="Comma 2 13 2 2 3 2" xfId="17166" xr:uid="{6B16929A-98BD-4807-B3F5-94AF88FC3CEA}"/>
    <cellStyle name="Comma 2 13 2 2 4" xfId="13373" xr:uid="{3DE71D42-8613-4B95-9168-D6C313D0D4B5}"/>
    <cellStyle name="Comma 2 13 2 2 4 2" xfId="16454" xr:uid="{D0FAAD15-364E-4E5D-9F50-9B74B412A671}"/>
    <cellStyle name="Comma 2 13 2 2 5" xfId="14750" xr:uid="{563B3242-EE30-4C44-9F68-10691E51EF00}"/>
    <cellStyle name="Comma 2 13 2 3" xfId="9274" xr:uid="{2B61A17F-5F82-4EE4-92E7-E0E9ABCE6D11}"/>
    <cellStyle name="Comma 2 13 2 3 2" xfId="13573" xr:uid="{66A43ECB-6C64-4B37-BDA9-77F69D918C0C}"/>
    <cellStyle name="Comma 2 13 2 3 2 2" xfId="16649" xr:uid="{FA2C8E4F-5517-43D0-AA7B-363DBB2D1CFF}"/>
    <cellStyle name="Comma 2 13 2 3 3" xfId="16117" xr:uid="{1AABA68B-328B-4469-ACA7-CE8195153B0A}"/>
    <cellStyle name="Comma 2 13 2 4" xfId="13940" xr:uid="{F76DFB9E-1CBA-4D7D-88F0-7ED1A836F787}"/>
    <cellStyle name="Comma 2 13 2 4 2" xfId="17008" xr:uid="{F79936D2-EF9A-46B5-93B0-3826D99973E2}"/>
    <cellStyle name="Comma 2 13 2 5" xfId="13253" xr:uid="{95FD9619-BCE7-4913-B901-96A61C3ABFE1}"/>
    <cellStyle name="Comma 2 13 2 5 2" xfId="16334" xr:uid="{544E8DC4-BD25-4C4A-B3EF-E6A6A7A71754}"/>
    <cellStyle name="Comma 2 13 2 6" xfId="14749" xr:uid="{ABC10F4F-EDD4-47A2-8720-DC0A47977D79}"/>
    <cellStyle name="Comma 2 13 2_Balanse ASA legal" xfId="9275" xr:uid="{20868FBC-F733-4880-A8D8-43CD39F40B74}"/>
    <cellStyle name="Comma 2 13 3" xfId="668" xr:uid="{C71691C3-A259-4673-AE4C-89270EF794DD}"/>
    <cellStyle name="Comma 2 13 3 2" xfId="669" xr:uid="{DBCFE31A-3BB0-4784-816D-CE23F1F02647}"/>
    <cellStyle name="Comma 2 13 3 2 2" xfId="13784" xr:uid="{B3DC545C-BCCF-4C22-AF0E-A901E99AA37A}"/>
    <cellStyle name="Comma 2 13 3 2 2 2" xfId="16860" xr:uid="{BAEBAC88-DF7D-44F2-8921-5C12B01C206A}"/>
    <cellStyle name="Comma 2 13 3 2 3" xfId="14152" xr:uid="{C5A85D2C-387C-4153-AD48-B58C67F28693}"/>
    <cellStyle name="Comma 2 13 3 2 3 2" xfId="17220" xr:uid="{3754A9D0-8787-4FAB-940D-66024C6D67CB}"/>
    <cellStyle name="Comma 2 13 3 2 4" xfId="13426" xr:uid="{9ECF48EA-70E2-44FF-9B3B-5D485CA10860}"/>
    <cellStyle name="Comma 2 13 3 2 4 2" xfId="16507" xr:uid="{796DF452-B21C-47CE-8C78-98CACD13817F}"/>
    <cellStyle name="Comma 2 13 3 2 5" xfId="14752" xr:uid="{E23FFED4-0698-454B-A29F-F7312E681004}"/>
    <cellStyle name="Comma 2 13 3 3" xfId="13627" xr:uid="{EC73648F-E4FD-4454-B2BE-612515B04658}"/>
    <cellStyle name="Comma 2 13 3 3 2" xfId="16703" xr:uid="{1BF11D66-C0AC-4E8E-A3F9-D53BB30C1D2B}"/>
    <cellStyle name="Comma 2 13 3 4" xfId="13995" xr:uid="{823585C3-2263-4B1C-BB24-22337C4F916D}"/>
    <cellStyle name="Comma 2 13 3 4 2" xfId="17063" xr:uid="{467ADE51-1DBE-4BBA-AD8C-0FE1BC62340C}"/>
    <cellStyle name="Comma 2 13 3 5" xfId="13293" xr:uid="{E277D5BD-7BEF-4707-A442-2900C7F03974}"/>
    <cellStyle name="Comma 2 13 3 5 2" xfId="16374" xr:uid="{169DAE67-0BFA-4EA1-8441-23082CD09507}"/>
    <cellStyle name="Comma 2 13 3 6" xfId="14751" xr:uid="{96B67E4F-2789-47B9-90BF-F8041795CA68}"/>
    <cellStyle name="Comma 2 13 4" xfId="670" xr:uid="{04A4AD50-14AA-44F1-8E3D-08A2248F8168}"/>
    <cellStyle name="Comma 2 13 4 2" xfId="13519" xr:uid="{4F8CF030-1766-4BD0-B9F2-4981F355FA67}"/>
    <cellStyle name="Comma 2 13 4 2 2" xfId="16595" xr:uid="{CA7FFC1A-AC2C-4E23-A11C-FEE58353902D}"/>
    <cellStyle name="Comma 2 13 4 3" xfId="13885" xr:uid="{F9765B25-C636-4F57-9753-1E7943809217}"/>
    <cellStyle name="Comma 2 13 4 3 2" xfId="16953" xr:uid="{1E8BEADE-8CB0-40C8-9AE1-BDD24F1F7B13}"/>
    <cellStyle name="Comma 2 13 4 4" xfId="13218" xr:uid="{3A324D15-2D92-4619-8336-417A47FA115D}"/>
    <cellStyle name="Comma 2 13 4 4 2" xfId="16299" xr:uid="{5AA3FF32-32D5-4A29-A801-8D02F2AF42D5}"/>
    <cellStyle name="Comma 2 13 4 5" xfId="14753" xr:uid="{2AEDB84C-0C09-4D53-A08C-B956AB83B70E}"/>
    <cellStyle name="Comma 2 13 5" xfId="671" xr:uid="{71EF1AC9-C3BB-40CE-BF1A-5C8A168AEA67}"/>
    <cellStyle name="Comma 2 13 5 2" xfId="13675" xr:uid="{CB6AA25D-5B2B-4C13-9253-F750CF47A158}"/>
    <cellStyle name="Comma 2 13 5 2 2" xfId="16751" xr:uid="{8724A482-7658-4266-A8ED-13CBDA987A0A}"/>
    <cellStyle name="Comma 2 13 5 3" xfId="14043" xr:uid="{B6DBB54F-0C74-4406-A61E-B08C036A9210}"/>
    <cellStyle name="Comma 2 13 5 3 2" xfId="17111" xr:uid="{393628E6-A458-432B-83CB-E37591771D4E}"/>
    <cellStyle name="Comma 2 13 5 4" xfId="13333" xr:uid="{E0DCE920-99E2-4CFD-856E-0CDD831EC454}"/>
    <cellStyle name="Comma 2 13 5 4 2" xfId="16414" xr:uid="{BFCDEB28-9BC7-405F-A110-317A1DFF27C7}"/>
    <cellStyle name="Comma 2 13 5 5" xfId="14754" xr:uid="{46D8247C-1B9B-4389-91AF-6EE1A5901BC6}"/>
    <cellStyle name="Comma 2 13 6" xfId="672" xr:uid="{7A5979B2-15AA-4F29-AFB4-74497A2A00FD}"/>
    <cellStyle name="Comma 2 13 6 2" xfId="13475" xr:uid="{255821E3-AA2A-42FD-B6AB-C6EB68CEA030}"/>
    <cellStyle name="Comma 2 13 6 2 2" xfId="16555" xr:uid="{156A5F49-E12B-433A-AA35-7D8DF0E30D7F}"/>
    <cellStyle name="Comma 2 13 6 3" xfId="14755" xr:uid="{50818771-ED76-4642-93F3-DD2712621F22}"/>
    <cellStyle name="Comma 2 13 7" xfId="673" xr:uid="{749243D0-9782-443D-B7C1-F33F2D284645}"/>
    <cellStyle name="Comma 2 13 7 2" xfId="13842" xr:uid="{1A86EC16-472F-4C41-90CB-C4B3ECFF2515}"/>
    <cellStyle name="Comma 2 13 7 2 2" xfId="16915" xr:uid="{2862865E-6F32-49B4-9149-4D06BA64ED36}"/>
    <cellStyle name="Comma 2 13 7 3" xfId="14756" xr:uid="{D9B00131-E120-42D3-B4D7-70E3EA4D4EF5}"/>
    <cellStyle name="Comma 2 13 8" xfId="674" xr:uid="{95F445AB-48D7-4A0B-9E08-5B79EF2879D9}"/>
    <cellStyle name="Comma 2 13 8 2" xfId="14757" xr:uid="{7679558E-E8C8-4A7D-82D6-32F9C6666032}"/>
    <cellStyle name="Comma 2 13 9" xfId="675" xr:uid="{9331AAA1-1188-41ED-8F9A-E0BC086E1D67}"/>
    <cellStyle name="Comma 2 13 9 2" xfId="14758" xr:uid="{88456707-C852-4483-91F0-5F91638EB69D}"/>
    <cellStyle name="Comma 2 13_Display_2" xfId="676" xr:uid="{907F0234-14B5-4DE0-AD14-35D52D932BFE}"/>
    <cellStyle name="Comma 2 14" xfId="677" xr:uid="{652FBCEF-4ABA-40A4-9FC7-639CEF7DEE90}"/>
    <cellStyle name="Comma 2 14 10" xfId="678" xr:uid="{040108B7-3CB1-4571-A42C-3D253EC2941D}"/>
    <cellStyle name="Comma 2 14 10 2" xfId="14760" xr:uid="{ED3AF29F-B683-4E00-9971-5E4E8553D2C1}"/>
    <cellStyle name="Comma 2 14 11" xfId="14759" xr:uid="{D70E5C47-0FCE-429A-89AF-F73AF69EB70F}"/>
    <cellStyle name="Comma 2 14 2" xfId="679" xr:uid="{DE7AFE01-8B08-4D73-AA31-F109399201CE}"/>
    <cellStyle name="Comma 2 14 2 2" xfId="13729" xr:uid="{768036F4-8D80-4600-9C47-4DB8599ABF81}"/>
    <cellStyle name="Comma 2 14 2 2 2" xfId="16805" xr:uid="{527E81B5-BA4B-4DE9-AC9D-34E8C4A9D081}"/>
    <cellStyle name="Comma 2 14 2 3" xfId="14097" xr:uid="{69BEBCFD-0754-4013-981E-3ECA3D7CE145}"/>
    <cellStyle name="Comma 2 14 2 3 2" xfId="17165" xr:uid="{003394C5-C766-41BF-A473-E60B9C9EC0D9}"/>
    <cellStyle name="Comma 2 14 2 4" xfId="14761" xr:uid="{5A2C9E66-324C-4FF0-BA1F-DF7294978745}"/>
    <cellStyle name="Comma 2 14 3" xfId="680" xr:uid="{3EAABE00-4B59-4A93-8FC5-9E6320536CAD}"/>
    <cellStyle name="Comma 2 14 3 2" xfId="14762" xr:uid="{02C64D39-97BF-4B65-AC07-F78DCC55D280}"/>
    <cellStyle name="Comma 2 14 4" xfId="681" xr:uid="{8E68A468-5A35-4920-A9A8-6C73704EBA3B}"/>
    <cellStyle name="Comma 2 14 4 2" xfId="14763" xr:uid="{21FE4A8D-68F7-4A8A-BB8D-C13FECE33FD4}"/>
    <cellStyle name="Comma 2 14 5" xfId="682" xr:uid="{31D032E7-F93C-44D8-A58B-551F47F8A018}"/>
    <cellStyle name="Comma 2 14 5 2" xfId="14764" xr:uid="{F48FD8CE-7198-4E2A-BB3B-58036748F4E8}"/>
    <cellStyle name="Comma 2 14 6" xfId="683" xr:uid="{659D34D6-D333-492C-A10B-0433BFFB8BD4}"/>
    <cellStyle name="Comma 2 14 6 2" xfId="14765" xr:uid="{4132C04A-101D-4D3D-923E-F612148947A8}"/>
    <cellStyle name="Comma 2 14 7" xfId="684" xr:uid="{FDD05347-D4A9-4764-B552-A4AE3662D065}"/>
    <cellStyle name="Comma 2 14 7 2" xfId="14766" xr:uid="{7B574869-3953-4B7E-972C-7819B6B33CE2}"/>
    <cellStyle name="Comma 2 14 8" xfId="685" xr:uid="{181A6623-8746-4367-960B-2FF47DFA58B0}"/>
    <cellStyle name="Comma 2 14 8 2" xfId="14767" xr:uid="{B731D158-73D7-47C5-A74E-51B316D5A243}"/>
    <cellStyle name="Comma 2 14 9" xfId="686" xr:uid="{4B0C7F2A-29CA-4294-9D8D-2672D304337C}"/>
    <cellStyle name="Comma 2 14 9 2" xfId="14768" xr:uid="{78E904B3-5A85-48DF-92DD-9999121A75B4}"/>
    <cellStyle name="Comma 2 14_Balanse ASA legal" xfId="9276" xr:uid="{A5D778C4-1EDA-4D6E-BD48-B3D57EF25BA7}"/>
    <cellStyle name="Comma 2 15" xfId="687" xr:uid="{30E1145B-AF20-4ED1-907C-E612D4BAB4E1}"/>
    <cellStyle name="Comma 2 15 2" xfId="688" xr:uid="{A0EFA186-75E3-4CD8-AB27-28842944B2CF}"/>
    <cellStyle name="Comma 2 15 2 10" xfId="689" xr:uid="{F6BB8955-3CA3-4710-A6BE-44D0F98AAA02}"/>
    <cellStyle name="Comma 2 15 2 10 2" xfId="14771" xr:uid="{20CFC006-7080-4067-93EF-19421A8830E7}"/>
    <cellStyle name="Comma 2 15 2 11" xfId="14770" xr:uid="{F377A412-DA5A-4701-8E04-411A9619681A}"/>
    <cellStyle name="Comma 2 15 2 2" xfId="690" xr:uid="{22FDC9F3-16F1-4A22-B740-33630EAB3671}"/>
    <cellStyle name="Comma 2 15 2 2 2" xfId="14772" xr:uid="{EEF620DC-D719-4551-BD54-1C70F44D3150}"/>
    <cellStyle name="Comma 2 15 2 3" xfId="691" xr:uid="{CC4BBCAE-6AD4-4164-9804-F0D200616254}"/>
    <cellStyle name="Comma 2 15 2 3 2" xfId="14773" xr:uid="{B5A34F4F-165F-4AE4-9067-1E2F9E8E4ECC}"/>
    <cellStyle name="Comma 2 15 2 4" xfId="692" xr:uid="{70514798-05A1-4B00-9ADE-4B0BF8BBE9D1}"/>
    <cellStyle name="Comma 2 15 2 4 2" xfId="14774" xr:uid="{42377553-0069-4066-BF71-40257C76B066}"/>
    <cellStyle name="Comma 2 15 2 5" xfId="693" xr:uid="{23583870-54C9-4D72-ABC0-A89309F81292}"/>
    <cellStyle name="Comma 2 15 2 5 2" xfId="14775" xr:uid="{5F2E28C5-C6C6-48C0-AF4C-0E99C10ED14E}"/>
    <cellStyle name="Comma 2 15 2 6" xfId="694" xr:uid="{60A1C8FE-463E-47DC-9879-D4D97B013465}"/>
    <cellStyle name="Comma 2 15 2 6 2" xfId="14776" xr:uid="{662128BF-2578-44F5-9D5B-4639F20C5105}"/>
    <cellStyle name="Comma 2 15 2 7" xfId="695" xr:uid="{7E584702-A00E-46CC-912B-FBC2F5C2A387}"/>
    <cellStyle name="Comma 2 15 2 7 2" xfId="14777" xr:uid="{F676CD77-A900-4133-A379-DAEAE9F0E698}"/>
    <cellStyle name="Comma 2 15 2 8" xfId="696" xr:uid="{C823D7F9-B81D-452C-9F13-A5EA4DE86167}"/>
    <cellStyle name="Comma 2 15 2 8 2" xfId="14778" xr:uid="{4A298184-6622-4497-9AF2-EAE22F3EFA1D}"/>
    <cellStyle name="Comma 2 15 2 9" xfId="697" xr:uid="{49D42F76-54EF-41D3-93C4-B0E51B0777AD}"/>
    <cellStyle name="Comma 2 15 2 9 2" xfId="14779" xr:uid="{43835494-74AF-4BC3-B2E9-F055E8416605}"/>
    <cellStyle name="Comma 2 15 3" xfId="13626" xr:uid="{F758E02C-4EAE-4096-BDF8-1341F953F713}"/>
    <cellStyle name="Comma 2 15 3 2" xfId="16702" xr:uid="{65062353-8ECF-4059-B0D4-F50CFFE5F7E0}"/>
    <cellStyle name="Comma 2 15 4" xfId="13994" xr:uid="{0540F5C3-2A13-4E24-B9E7-1B66FD14D9D7}"/>
    <cellStyle name="Comma 2 15 4 2" xfId="17062" xr:uid="{B3106F93-9481-42C3-9A77-C03974EE44AC}"/>
    <cellStyle name="Comma 2 15 5" xfId="14769" xr:uid="{DA7D89AA-53EA-4254-82B3-5DA7A0B9CA8E}"/>
    <cellStyle name="Comma 2 16" xfId="698" xr:uid="{FAA37ED8-FBA1-498C-A405-CBE3B514ACFB}"/>
    <cellStyle name="Comma 2 16 2" xfId="699" xr:uid="{34FD2A90-6351-4462-B908-471D7D166E60}"/>
    <cellStyle name="Comma 2 16 2 10" xfId="700" xr:uid="{2F9519B7-6277-4470-8436-676D46939653}"/>
    <cellStyle name="Comma 2 16 2 10 2" xfId="14782" xr:uid="{D2B3FC9E-4CC1-4297-A5C8-1AC032783941}"/>
    <cellStyle name="Comma 2 16 2 11" xfId="14781" xr:uid="{42AEB626-A394-45FC-9911-1D69EB40AB90}"/>
    <cellStyle name="Comma 2 16 2 2" xfId="701" xr:uid="{77C61B77-2ECC-4C5E-AE70-BC62A2F9537E}"/>
    <cellStyle name="Comma 2 16 2 2 2" xfId="14783" xr:uid="{5390F696-46FB-453F-9F63-4D47666C21DA}"/>
    <cellStyle name="Comma 2 16 2 3" xfId="702" xr:uid="{300F750D-CF25-415C-8D04-2E0D84DF036A}"/>
    <cellStyle name="Comma 2 16 2 3 2" xfId="14784" xr:uid="{AAA5CE68-3DBD-4689-8746-4DAD05EB526B}"/>
    <cellStyle name="Comma 2 16 2 4" xfId="703" xr:uid="{169EF8AE-BB77-4B8D-8192-8C2447E1F0CA}"/>
    <cellStyle name="Comma 2 16 2 4 2" xfId="14785" xr:uid="{43ABB264-20F3-41EF-AC61-D182EE151D70}"/>
    <cellStyle name="Comma 2 16 2 5" xfId="704" xr:uid="{03094CE2-DA16-4061-B397-FB40B814EA70}"/>
    <cellStyle name="Comma 2 16 2 5 2" xfId="14786" xr:uid="{62C10526-009A-4021-B694-63CDCE5983FB}"/>
    <cellStyle name="Comma 2 16 2 6" xfId="705" xr:uid="{91D44D86-73E2-496B-AFE0-8DEC4ED9FFE3}"/>
    <cellStyle name="Comma 2 16 2 6 2" xfId="14787" xr:uid="{635137A5-B1CD-4E27-A7D8-179B67043155}"/>
    <cellStyle name="Comma 2 16 2 7" xfId="706" xr:uid="{F081A08C-F286-47BD-93F2-73710956254B}"/>
    <cellStyle name="Comma 2 16 2 7 2" xfId="14788" xr:uid="{F25A7742-99C3-4553-BF3F-B361721F9CBD}"/>
    <cellStyle name="Comma 2 16 2 8" xfId="707" xr:uid="{3C78D91E-7515-47AA-9C4E-117D2D34ED1C}"/>
    <cellStyle name="Comma 2 16 2 8 2" xfId="14789" xr:uid="{15529ACB-5B7B-4C27-A11A-C086457F0DBE}"/>
    <cellStyle name="Comma 2 16 2 9" xfId="708" xr:uid="{48A60CF2-3459-4864-AC8C-8254D4524BCE}"/>
    <cellStyle name="Comma 2 16 2 9 2" xfId="14790" xr:uid="{EB0F27FC-4143-49AF-96E1-97ACFA7F9A50}"/>
    <cellStyle name="Comma 2 16 3" xfId="13891" xr:uid="{59D02645-BEE1-4923-911A-3A946518471F}"/>
    <cellStyle name="Comma 2 16 3 2" xfId="16959" xr:uid="{4F1FCC0C-2CF4-43E9-A25E-5C1DDB622AA8}"/>
    <cellStyle name="Comma 2 16 4" xfId="14780" xr:uid="{D09182C3-86A3-4870-8732-E49824A575B4}"/>
    <cellStyle name="Comma 2 16_Display_2" xfId="709" xr:uid="{7E38DBB3-342B-45CF-88B9-ADCA822026F5}"/>
    <cellStyle name="Comma 2 17" xfId="710" xr:uid="{A7757029-1B72-460F-973A-D668AE9BC348}"/>
    <cellStyle name="Comma 2 17 2" xfId="13681" xr:uid="{67A5EB19-E244-4CD0-87EA-1B1AF361E1F6}"/>
    <cellStyle name="Comma 2 17 2 2" xfId="16757" xr:uid="{04BD98C1-DE96-464F-88A0-FAC95E1AB2F2}"/>
    <cellStyle name="Comma 2 17 3" xfId="14049" xr:uid="{3B87EC75-99A2-4051-AE35-A095E005EEAB}"/>
    <cellStyle name="Comma 2 17 3 2" xfId="17117" xr:uid="{231A8ABF-9206-442B-8ACE-992329833BBB}"/>
    <cellStyle name="Comma 2 17 4" xfId="13335" xr:uid="{6D270EF8-CDCA-4E57-AA8A-0FA643071041}"/>
    <cellStyle name="Comma 2 17 4 2" xfId="16416" xr:uid="{2D54D692-DA9E-4413-879F-F6747EDC5B4E}"/>
    <cellStyle name="Comma 2 17 5" xfId="14791" xr:uid="{8D2E58CD-511A-4B7F-BD1A-2CBDA0563ECC}"/>
    <cellStyle name="Comma 2 18" xfId="711" xr:uid="{D72D1C2C-C647-49D9-B2F1-1966C713ABE1}"/>
    <cellStyle name="Comma 2 18 2" xfId="13474" xr:uid="{3A0B94BA-2A4F-42D9-9540-36282B65FE5C}"/>
    <cellStyle name="Comma 2 18 2 2" xfId="16554" xr:uid="{76F6D9AD-CB46-4E31-92BB-8FE3E6210259}"/>
    <cellStyle name="Comma 2 18 3" xfId="14792" xr:uid="{EA75A984-F629-4EDF-A125-BA94A2F3108E}"/>
    <cellStyle name="Comma 2 19" xfId="712" xr:uid="{9104CEEF-C28B-48D5-AA3B-160B3BF19A8B}"/>
    <cellStyle name="Comma 2 19 2" xfId="713" xr:uid="{A1D1FE75-BF70-4A70-BC8D-4CE15457A610}"/>
    <cellStyle name="Comma 2 19 2 2" xfId="14794" xr:uid="{619E8F9B-672A-40AB-B21B-C43806E23C0F}"/>
    <cellStyle name="Comma 2 19 3" xfId="714" xr:uid="{5892A209-C7F0-417D-B6F4-6D6FF69870FF}"/>
    <cellStyle name="Comma 2 19 3 2" xfId="14795" xr:uid="{99F35D78-3CC6-4CA6-A7BE-71578ACBC49C}"/>
    <cellStyle name="Comma 2 19 4" xfId="715" xr:uid="{E35DC241-D3FC-4A97-BCD6-6F21317B6245}"/>
    <cellStyle name="Comma 2 19 4 2" xfId="14796" xr:uid="{528C9672-9B3A-4788-806A-0E76D3F3CD66}"/>
    <cellStyle name="Comma 2 19 5" xfId="716" xr:uid="{3EE1DD0F-F462-4429-8FF4-F48E0A8C7721}"/>
    <cellStyle name="Comma 2 19 5 2" xfId="14797" xr:uid="{6BE7B5EA-A9A2-463B-BAE9-ACA180F9C10D}"/>
    <cellStyle name="Comma 2 19 6" xfId="14793" xr:uid="{A4A11A22-6F08-4DBC-9397-884417948A6A}"/>
    <cellStyle name="Comma 2 2" xfId="717" xr:uid="{18377732-42FD-4B87-882A-F9628AE66CA8}"/>
    <cellStyle name="Comma 2 2 10" xfId="718" xr:uid="{0022CCB9-75DC-4A34-9C31-478E14E396A6}"/>
    <cellStyle name="Comma 2 2 10 2" xfId="719" xr:uid="{FDE93244-A5CE-484C-AAE9-69DEA2AAED1B}"/>
    <cellStyle name="Comma 2 2 10 2 2" xfId="720" xr:uid="{0CA471E7-12C7-423B-9764-9029E257706E}"/>
    <cellStyle name="Comma 2 2 10 2 2 2" xfId="13731" xr:uid="{CE729769-1DC0-4D56-B049-C87B0E47FA20}"/>
    <cellStyle name="Comma 2 2 10 2 2 2 2" xfId="16807" xr:uid="{9F4E8D58-1FB8-444D-B735-0F7E0B6BD28A}"/>
    <cellStyle name="Comma 2 2 10 2 2 3" xfId="14099" xr:uid="{6C844CCF-CDD8-4F77-BE80-5860E61E110A}"/>
    <cellStyle name="Comma 2 2 10 2 2 3 2" xfId="17167" xr:uid="{6EB2C29C-53FB-48DE-BF5D-0E075FD80790}"/>
    <cellStyle name="Comma 2 2 10 2 2 4" xfId="13374" xr:uid="{52CE0E04-A763-458E-B195-BF0C46A305DF}"/>
    <cellStyle name="Comma 2 2 10 2 2 4 2" xfId="16455" xr:uid="{32D7A750-E13B-4D8F-81FA-6F45606282EF}"/>
    <cellStyle name="Comma 2 2 10 2 2 5" xfId="14801" xr:uid="{489549BE-535D-4CCD-A9E1-3B39C9B231C0}"/>
    <cellStyle name="Comma 2 2 10 2 3" xfId="13574" xr:uid="{C6E3B962-8E54-4FCD-AFB3-821003E388EF}"/>
    <cellStyle name="Comma 2 2 10 2 3 2" xfId="16650" xr:uid="{02A281AA-572E-4D36-8642-19042AB57E9D}"/>
    <cellStyle name="Comma 2 2 10 2 4" xfId="13941" xr:uid="{87CDF9A5-B634-4B30-9729-F3AE361C553F}"/>
    <cellStyle name="Comma 2 2 10 2 4 2" xfId="17009" xr:uid="{87882DD9-0923-4715-867B-329C454DCE40}"/>
    <cellStyle name="Comma 2 2 10 2 5" xfId="13254" xr:uid="{ECCCB803-3D53-4F1A-9060-43F54657E82B}"/>
    <cellStyle name="Comma 2 2 10 2 5 2" xfId="16335" xr:uid="{029BA34A-7787-4435-949A-602C53C15CE1}"/>
    <cellStyle name="Comma 2 2 10 2 6" xfId="14800" xr:uid="{2822C822-C675-4A53-925A-4719BA56C2CE}"/>
    <cellStyle name="Comma 2 2 10 2_Valuta beregning" xfId="721" xr:uid="{5202A6DC-EB8F-4E5D-8756-ED0C016DE17A}"/>
    <cellStyle name="Comma 2 2 10 3" xfId="722" xr:uid="{806F9AF0-4DFB-442E-8A98-826CDE5590A1}"/>
    <cellStyle name="Comma 2 2 10 3 2" xfId="13427" xr:uid="{B908457A-B7E3-4806-9AFB-6F138271DD73}"/>
    <cellStyle name="Comma 2 2 10 3 2 2" xfId="13785" xr:uid="{B0CA75FE-F172-42A5-AA4A-C0CEAF63FB09}"/>
    <cellStyle name="Comma 2 2 10 3 2 2 2" xfId="16861" xr:uid="{24C9E245-2E95-42A6-A7C3-1595250ADA81}"/>
    <cellStyle name="Comma 2 2 10 3 2 3" xfId="14153" xr:uid="{76BCF1CE-134A-4E76-AFBD-FA34203ACC82}"/>
    <cellStyle name="Comma 2 2 10 3 2 3 2" xfId="17221" xr:uid="{400A76AC-E774-4D5B-A71B-8C078D39A0AA}"/>
    <cellStyle name="Comma 2 2 10 3 2 4" xfId="16508" xr:uid="{2A5EC8FA-A3B4-4FCB-8C4C-097E9F5406BC}"/>
    <cellStyle name="Comma 2 2 10 3 3" xfId="13628" xr:uid="{B8C51A7F-53B1-45E8-8CBE-8B12EB55C676}"/>
    <cellStyle name="Comma 2 2 10 3 3 2" xfId="16704" xr:uid="{8FC73C41-806D-4525-8598-3562A3CEADF6}"/>
    <cellStyle name="Comma 2 2 10 3 4" xfId="13996" xr:uid="{B4E4FAFE-FC0B-4449-BB53-8606F29C06D7}"/>
    <cellStyle name="Comma 2 2 10 3 4 2" xfId="17064" xr:uid="{9D21C574-E9EB-4C37-956F-189C19DA672F}"/>
    <cellStyle name="Comma 2 2 10 3 5" xfId="13294" xr:uid="{63FCC96F-1BB5-483F-B77E-A4277F4DECA3}"/>
    <cellStyle name="Comma 2 2 10 3 5 2" xfId="16375" xr:uid="{E2A68C54-06B6-445C-B58B-91BB29CE3B47}"/>
    <cellStyle name="Comma 2 2 10 3 6" xfId="14802" xr:uid="{E9A717C5-0951-4D6F-91F9-76A05A056771}"/>
    <cellStyle name="Comma 2 2 10 4" xfId="13220" xr:uid="{F752A225-62D0-4B04-8B33-EA89B2E1402C}"/>
    <cellStyle name="Comma 2 2 10 4 2" xfId="13525" xr:uid="{8FC5664B-2FAA-4811-8F86-7093BED5EDBB}"/>
    <cellStyle name="Comma 2 2 10 4 2 2" xfId="16601" xr:uid="{FBBF6A7A-8D65-4385-B336-4554CDFA39C2}"/>
    <cellStyle name="Comma 2 2 10 4 3" xfId="13892" xr:uid="{EE4DDD9B-4B19-4687-9845-DCECC3EA8B0F}"/>
    <cellStyle name="Comma 2 2 10 4 3 2" xfId="16960" xr:uid="{80421E94-DD74-4798-9417-853E9C9300B6}"/>
    <cellStyle name="Comma 2 2 10 4 4" xfId="16301" xr:uid="{B23144FC-7CAD-4EE9-B891-6CF14311C443}"/>
    <cellStyle name="Comma 2 2 10 5" xfId="13336" xr:uid="{ABC5E6CD-A29E-4484-9EAD-D99EE1456AA6}"/>
    <cellStyle name="Comma 2 2 10 5 2" xfId="13682" xr:uid="{E8DF7794-1400-49FA-9B1F-140C8EE87478}"/>
    <cellStyle name="Comma 2 2 10 5 2 2" xfId="16758" xr:uid="{512B7D4C-6023-466B-B291-7201FFE73E45}"/>
    <cellStyle name="Comma 2 2 10 5 3" xfId="14050" xr:uid="{B12D1874-46BA-45A0-91E8-D115CE9E0CF3}"/>
    <cellStyle name="Comma 2 2 10 5 3 2" xfId="17118" xr:uid="{F87BCEDF-56C5-42F2-A154-09AF886F03EB}"/>
    <cellStyle name="Comma 2 2 10 5 4" xfId="16417" xr:uid="{E883C016-20E0-4E56-8352-D023A4639AC7}"/>
    <cellStyle name="Comma 2 2 10 6" xfId="13476" xr:uid="{586B9135-7D49-4356-9CA7-93B7AB21F74E}"/>
    <cellStyle name="Comma 2 2 10 6 2" xfId="16556" xr:uid="{1333CCC0-8912-4A83-900F-AE4919632A1A}"/>
    <cellStyle name="Comma 2 2 10 7" xfId="13843" xr:uid="{A7DC9FC8-7F77-4CC9-BFCB-0B92A89A0D17}"/>
    <cellStyle name="Comma 2 2 10 7 2" xfId="16916" xr:uid="{13A74B5B-9F15-472D-B8E9-B0A43FD00E74}"/>
    <cellStyle name="Comma 2 2 10 8" xfId="14799" xr:uid="{677D3145-162E-4D79-A554-4AEF5D653C91}"/>
    <cellStyle name="Comma 2 2 10_Balanse ASA legal" xfId="9277" xr:uid="{09923DCC-74F0-4FE0-A9BB-08E0959C6184}"/>
    <cellStyle name="Comma 2 2 11" xfId="723" xr:uid="{6D9645CE-E3B1-45F8-A36A-D0B768AD74F4}"/>
    <cellStyle name="Comma 2 2 11 2" xfId="724" xr:uid="{23BF9DF8-B272-4183-BFDD-5FDE39270439}"/>
    <cellStyle name="Comma 2 2 11 2 2" xfId="725" xr:uid="{0B7D212C-3B1D-4593-AACC-F06AAB2D3EAD}"/>
    <cellStyle name="Comma 2 2 11 2 2 2" xfId="13732" xr:uid="{3403DFBB-16B2-4D49-8793-B88C8C1AAF13}"/>
    <cellStyle name="Comma 2 2 11 2 2 2 2" xfId="16808" xr:uid="{FBFEA436-6BB5-4918-A3AB-1B15AC2DC98C}"/>
    <cellStyle name="Comma 2 2 11 2 2 3" xfId="14100" xr:uid="{FF28586F-DB59-4757-A3A9-964C9855623B}"/>
    <cellStyle name="Comma 2 2 11 2 2 3 2" xfId="17168" xr:uid="{D1A9A0EA-18E1-4D3F-887A-36025912E413}"/>
    <cellStyle name="Comma 2 2 11 2 2 4" xfId="13375" xr:uid="{D3FB7312-04F3-443C-9ADE-7C84F02DB105}"/>
    <cellStyle name="Comma 2 2 11 2 2 4 2" xfId="16456" xr:uid="{B98ABDAD-4A77-4330-B09C-2F2A61D8C6A6}"/>
    <cellStyle name="Comma 2 2 11 2 2 5" xfId="14805" xr:uid="{F29A261C-93EF-42F1-8AA5-B7313CC46ED7}"/>
    <cellStyle name="Comma 2 2 11 2 3" xfId="13575" xr:uid="{26F76291-7AA2-4024-9ED8-DDE250328014}"/>
    <cellStyle name="Comma 2 2 11 2 3 2" xfId="16651" xr:uid="{26EC46E8-B175-48F3-8442-CEA97E6625ED}"/>
    <cellStyle name="Comma 2 2 11 2 4" xfId="13942" xr:uid="{726DB74C-8C92-44AF-B399-A75A8E9929FD}"/>
    <cellStyle name="Comma 2 2 11 2 4 2" xfId="17010" xr:uid="{2B40BDE2-C739-4CB5-96D4-6B28AC22B10C}"/>
    <cellStyle name="Comma 2 2 11 2 5" xfId="13255" xr:uid="{1A7E934B-74B0-4FD0-85D9-B39703F3A11A}"/>
    <cellStyle name="Comma 2 2 11 2 5 2" xfId="16336" xr:uid="{C923A97C-1BBC-43C8-BD1F-7F3B597727A9}"/>
    <cellStyle name="Comma 2 2 11 2 6" xfId="14804" xr:uid="{0058B9BF-1C08-42B4-A612-47E5FF87C37F}"/>
    <cellStyle name="Comma 2 2 11 2_Valuta beregning" xfId="726" xr:uid="{EB6BF9A2-EDD7-431D-8C6B-00C3C6D2572A}"/>
    <cellStyle name="Comma 2 2 11 3" xfId="727" xr:uid="{736DD2EA-FBDA-446B-8D7C-206288B8A4D2}"/>
    <cellStyle name="Comma 2 2 11 3 2" xfId="13428" xr:uid="{700921EE-E252-46FC-A15E-536724DC7731}"/>
    <cellStyle name="Comma 2 2 11 3 2 2" xfId="13786" xr:uid="{3E132F51-4146-40E3-9AAB-59E6AE3778D9}"/>
    <cellStyle name="Comma 2 2 11 3 2 2 2" xfId="16862" xr:uid="{D2CB21F4-FF8C-4C1C-9A28-4C052C55C707}"/>
    <cellStyle name="Comma 2 2 11 3 2 3" xfId="14154" xr:uid="{235366E1-6D5D-4C47-BE2B-5304A5AA68F3}"/>
    <cellStyle name="Comma 2 2 11 3 2 3 2" xfId="17222" xr:uid="{2A16C7A9-EA2D-44B9-8B9E-349DCB99416B}"/>
    <cellStyle name="Comma 2 2 11 3 2 4" xfId="16509" xr:uid="{ADCCA23F-3655-4CFD-81BA-0BC2BC717DE8}"/>
    <cellStyle name="Comma 2 2 11 3 3" xfId="13629" xr:uid="{A5B72C32-920F-4F9C-8989-F39B4D0E461F}"/>
    <cellStyle name="Comma 2 2 11 3 3 2" xfId="16705" xr:uid="{1ABF77F9-C1A7-4947-84BC-FCB3A770B690}"/>
    <cellStyle name="Comma 2 2 11 3 4" xfId="13997" xr:uid="{EC8737AA-1A8F-4CA2-9CE5-2ECFC42A0772}"/>
    <cellStyle name="Comma 2 2 11 3 4 2" xfId="17065" xr:uid="{EF4614E1-D0AF-44C3-A83F-33635EC582F9}"/>
    <cellStyle name="Comma 2 2 11 3 5" xfId="13295" xr:uid="{0376CB96-F210-414E-80C1-588B6F5F8AC6}"/>
    <cellStyle name="Comma 2 2 11 3 5 2" xfId="16376" xr:uid="{E96C09F0-CCAF-441D-89F0-2542F3DE3541}"/>
    <cellStyle name="Comma 2 2 11 3 6" xfId="14806" xr:uid="{0D0E3F14-40E7-4679-908F-F36263877A60}"/>
    <cellStyle name="Comma 2 2 11 4" xfId="13221" xr:uid="{C570038C-D14C-4B78-AAC6-1A149E885414}"/>
    <cellStyle name="Comma 2 2 11 4 2" xfId="13526" xr:uid="{730FBE25-3CFC-4AEB-B9D4-D38055FC9E10}"/>
    <cellStyle name="Comma 2 2 11 4 2 2" xfId="16602" xr:uid="{F5299BF8-DBEF-48F3-AA22-DF037A65C463}"/>
    <cellStyle name="Comma 2 2 11 4 3" xfId="13893" xr:uid="{4FBCAEEB-8967-41A0-8255-9183FBBA77DF}"/>
    <cellStyle name="Comma 2 2 11 4 3 2" xfId="16961" xr:uid="{86D73A2A-8522-48BB-89C2-0DE29C1E8C1F}"/>
    <cellStyle name="Comma 2 2 11 4 4" xfId="16302" xr:uid="{9F1AF8AC-50B7-45CE-841B-99327BE49E73}"/>
    <cellStyle name="Comma 2 2 11 5" xfId="13337" xr:uid="{4B14F9B9-FA8D-46D5-AD95-619CC998D281}"/>
    <cellStyle name="Comma 2 2 11 5 2" xfId="13683" xr:uid="{AF21B459-7541-4BDD-ACD6-2F5C67B8B204}"/>
    <cellStyle name="Comma 2 2 11 5 2 2" xfId="16759" xr:uid="{DD3B7F39-B725-4894-B5C8-DACB11F22556}"/>
    <cellStyle name="Comma 2 2 11 5 3" xfId="14051" xr:uid="{DB8B0217-9ACA-487B-BE4A-747EF497B6B1}"/>
    <cellStyle name="Comma 2 2 11 5 3 2" xfId="17119" xr:uid="{C8BE5635-DE7F-4AA9-8342-633849A57A6E}"/>
    <cellStyle name="Comma 2 2 11 5 4" xfId="16418" xr:uid="{16064828-F49D-4C24-BC4D-A4375D3095B2}"/>
    <cellStyle name="Comma 2 2 11 6" xfId="13477" xr:uid="{4F4B8D9E-F46D-4831-B019-317F8FE4751B}"/>
    <cellStyle name="Comma 2 2 11 6 2" xfId="16557" xr:uid="{D2EC121D-344E-475D-B9ED-722FFF9C593E}"/>
    <cellStyle name="Comma 2 2 11 7" xfId="13844" xr:uid="{399D16D5-E811-4521-B2E6-BDAEBD03A9EC}"/>
    <cellStyle name="Comma 2 2 11 7 2" xfId="16917" xr:uid="{C08A9843-7952-44FC-B60F-C9582381CB02}"/>
    <cellStyle name="Comma 2 2 11 8" xfId="14803" xr:uid="{299336AE-8CF4-4008-A63B-F553232C19C7}"/>
    <cellStyle name="Comma 2 2 11_Balanse ASA legal" xfId="9278" xr:uid="{6B194109-E49C-494D-AF0F-1DC756711498}"/>
    <cellStyle name="Comma 2 2 12" xfId="728" xr:uid="{2E697CC4-D5B9-450D-8B81-7961A5853EB0}"/>
    <cellStyle name="Comma 2 2 12 2" xfId="729" xr:uid="{A259265F-360F-4527-8E8C-87F5BF44692D}"/>
    <cellStyle name="Comma 2 2 12 2 10" xfId="730" xr:uid="{C02143A5-9E32-43B7-BEE3-995D492C3A2B}"/>
    <cellStyle name="Comma 2 2 12 2 10 2" xfId="14809" xr:uid="{41622AD4-A58C-4E7E-A83C-3FDEF7D2511D}"/>
    <cellStyle name="Comma 2 2 12 2 11" xfId="14808" xr:uid="{34D21391-2E92-4853-8B48-DBD44875DA91}"/>
    <cellStyle name="Comma 2 2 12 2 2" xfId="731" xr:uid="{1FFF7675-B0C0-4193-93ED-D385AEC97FE3}"/>
    <cellStyle name="Comma 2 2 12 2 2 2" xfId="9280" xr:uid="{4CAB9845-BB22-46A5-BB19-5D914482F964}"/>
    <cellStyle name="Comma 2 2 12 2 2 2 2" xfId="16118" xr:uid="{51D40180-4EF4-4C2A-8735-AFD3A0D92AA1}"/>
    <cellStyle name="Comma 2 2 12 2 2 3" xfId="14810" xr:uid="{A2D98E50-78D7-48CE-A587-73F0C4714226}"/>
    <cellStyle name="Comma 2 2 12 2 2_Balanse ASA legal" xfId="9281" xr:uid="{3A9E8E00-6403-48E5-BAE2-27F775396B1B}"/>
    <cellStyle name="Comma 2 2 12 2 3" xfId="732" xr:uid="{149773A3-659A-4515-B50E-E0667135355E}"/>
    <cellStyle name="Comma 2 2 12 2 3 2" xfId="14811" xr:uid="{35820222-1C63-4F8A-8CD3-B1E2F0CEB743}"/>
    <cellStyle name="Comma 2 2 12 2 4" xfId="733" xr:uid="{86BA93D8-D066-4D55-AE9A-3A0E8447AFDC}"/>
    <cellStyle name="Comma 2 2 12 2 4 2" xfId="14812" xr:uid="{12870C85-DA17-43B4-92ED-F949B445C033}"/>
    <cellStyle name="Comma 2 2 12 2 5" xfId="734" xr:uid="{87D4B7AB-8B89-4572-9198-C5D739D2B700}"/>
    <cellStyle name="Comma 2 2 12 2 5 2" xfId="14813" xr:uid="{C9C40739-1EA8-490A-BD79-1D18F1750375}"/>
    <cellStyle name="Comma 2 2 12 2 6" xfId="735" xr:uid="{934E0E80-1DA5-4278-93C9-E469AF31D9DF}"/>
    <cellStyle name="Comma 2 2 12 2 6 2" xfId="14814" xr:uid="{0055A9CB-2F9E-49E7-8294-DC35027310CA}"/>
    <cellStyle name="Comma 2 2 12 2 7" xfId="736" xr:uid="{4916A2C1-D811-4657-A339-E2C2FDA99112}"/>
    <cellStyle name="Comma 2 2 12 2 7 2" xfId="14815" xr:uid="{E170116E-E981-46F0-A58C-8F76B04AA29A}"/>
    <cellStyle name="Comma 2 2 12 2 8" xfId="737" xr:uid="{E770929B-6799-4454-9425-ABCA86942E5A}"/>
    <cellStyle name="Comma 2 2 12 2 8 2" xfId="14816" xr:uid="{C3D9A630-D038-4D43-952D-BADA6D078963}"/>
    <cellStyle name="Comma 2 2 12 2 9" xfId="738" xr:uid="{06130C54-3D11-471C-B0C5-2F25C4C42160}"/>
    <cellStyle name="Comma 2 2 12 2 9 2" xfId="14817" xr:uid="{75416E54-DEAF-4937-9192-01689AF1D1EE}"/>
    <cellStyle name="Comma 2 2 12 2_RES FLAT" xfId="9279" xr:uid="{68CB7F91-2F42-4740-94E3-DE379BFC88BF}"/>
    <cellStyle name="Comma 2 2 12 3" xfId="739" xr:uid="{ECB1C398-7743-4F9C-AED5-AC785D8FF610}"/>
    <cellStyle name="Comma 2 2 12 3 10" xfId="740" xr:uid="{B4ED87D2-F947-4390-8438-711A9C3E05A3}"/>
    <cellStyle name="Comma 2 2 12 3 10 2" xfId="14819" xr:uid="{5F861250-9D78-4850-82D6-080150DF1670}"/>
    <cellStyle name="Comma 2 2 12 3 11" xfId="14818" xr:uid="{9AB30E2A-42C6-4D20-9DA4-1917E6693137}"/>
    <cellStyle name="Comma 2 2 12 3 2" xfId="741" xr:uid="{9856C42F-9168-4A4F-8C58-9B150660876E}"/>
    <cellStyle name="Comma 2 2 12 3 2 2" xfId="14820" xr:uid="{57B79A22-4E1D-4B4F-88A2-028103C2A2E2}"/>
    <cellStyle name="Comma 2 2 12 3 3" xfId="742" xr:uid="{F663418F-ACD2-473C-AE6F-6641BF6A5DF4}"/>
    <cellStyle name="Comma 2 2 12 3 3 2" xfId="14821" xr:uid="{C20E7D1B-F4E4-4ADC-BCE2-99D0BB582FC3}"/>
    <cellStyle name="Comma 2 2 12 3 4" xfId="743" xr:uid="{67355717-F7AB-4907-A356-3A212A112E86}"/>
    <cellStyle name="Comma 2 2 12 3 4 2" xfId="14822" xr:uid="{17102C29-7B3C-4C2D-B273-07AD54CC6F87}"/>
    <cellStyle name="Comma 2 2 12 3 5" xfId="744" xr:uid="{9A8D9ADF-42B3-48F9-A98A-EAA488DDD069}"/>
    <cellStyle name="Comma 2 2 12 3 5 2" xfId="14823" xr:uid="{FF151BD9-3F17-4B9D-B502-D8B1E314D5DA}"/>
    <cellStyle name="Comma 2 2 12 3 6" xfId="745" xr:uid="{3D3FCAC3-7BBE-418E-8810-2E5EB1D4CD59}"/>
    <cellStyle name="Comma 2 2 12 3 6 2" xfId="14824" xr:uid="{6BBAAE13-D4E1-4EFE-A227-36825F0B9F3F}"/>
    <cellStyle name="Comma 2 2 12 3 7" xfId="746" xr:uid="{39DDDEA1-FFC5-457C-80D0-7598965447E1}"/>
    <cellStyle name="Comma 2 2 12 3 7 2" xfId="14825" xr:uid="{5B760490-3048-488C-B38D-6418615A2AA4}"/>
    <cellStyle name="Comma 2 2 12 3 8" xfId="747" xr:uid="{CDA2C062-08E1-4516-8471-A1A2FA1DAE0E}"/>
    <cellStyle name="Comma 2 2 12 3 8 2" xfId="14826" xr:uid="{29C9B958-1BCC-4D80-B438-079D544E8396}"/>
    <cellStyle name="Comma 2 2 12 3 9" xfId="748" xr:uid="{85A93E43-49ED-44E5-96D5-A94EFE73846B}"/>
    <cellStyle name="Comma 2 2 12 3 9 2" xfId="14827" xr:uid="{07921D5F-9E89-44A3-B00F-1717427AAA1A}"/>
    <cellStyle name="Comma 2 2 12 3_Balanse ASA legal" xfId="9282" xr:uid="{ADD2A039-0154-4421-9BA9-33BD894BE2AD}"/>
    <cellStyle name="Comma 2 2 12 4" xfId="749" xr:uid="{0E186EE3-05DD-407F-A5BE-28F355C28F99}"/>
    <cellStyle name="Comma 2 2 12 4 2" xfId="750" xr:uid="{53C3C114-E858-4660-A3BA-52F02C31D00A}"/>
    <cellStyle name="Comma 2 2 12 4 2 10" xfId="751" xr:uid="{B52375FB-DA15-4B95-AE90-6DACD2114EF6}"/>
    <cellStyle name="Comma 2 2 12 4 2 10 2" xfId="14830" xr:uid="{01F8D2EA-CB6B-4166-B6D0-624E88B955B4}"/>
    <cellStyle name="Comma 2 2 12 4 2 11" xfId="14829" xr:uid="{EB5A5891-F4F4-4EB0-BD05-7FC3956406E4}"/>
    <cellStyle name="Comma 2 2 12 4 2 2" xfId="752" xr:uid="{1728F26D-607D-4A09-82AF-E47EB5B244B6}"/>
    <cellStyle name="Comma 2 2 12 4 2 2 2" xfId="14831" xr:uid="{8667D29C-93B2-412C-A6DE-FD16EA8ED98B}"/>
    <cellStyle name="Comma 2 2 12 4 2 3" xfId="753" xr:uid="{EFCD5413-2D2E-458C-AE0F-A982EE620161}"/>
    <cellStyle name="Comma 2 2 12 4 2 3 2" xfId="14832" xr:uid="{9E47C417-98AF-4F74-AF70-EE844C98737C}"/>
    <cellStyle name="Comma 2 2 12 4 2 4" xfId="754" xr:uid="{F95B0628-CBED-4526-89AA-3619BB11AC2F}"/>
    <cellStyle name="Comma 2 2 12 4 2 4 2" xfId="14833" xr:uid="{20090822-D95A-41D6-894B-7AFE74C4F55D}"/>
    <cellStyle name="Comma 2 2 12 4 2 5" xfId="755" xr:uid="{E2E5C399-2ED9-443B-8201-ABA011B68F26}"/>
    <cellStyle name="Comma 2 2 12 4 2 5 2" xfId="14834" xr:uid="{A05C8A75-917B-4342-B234-010109EFF273}"/>
    <cellStyle name="Comma 2 2 12 4 2 6" xfId="756" xr:uid="{3AACE815-F514-4A1D-B079-4A4EB45109CF}"/>
    <cellStyle name="Comma 2 2 12 4 2 6 2" xfId="14835" xr:uid="{A816196C-8418-479B-8588-5AF0C3452D07}"/>
    <cellStyle name="Comma 2 2 12 4 2 7" xfId="757" xr:uid="{3B63E140-E52D-4DD8-ABDB-DBB704037B82}"/>
    <cellStyle name="Comma 2 2 12 4 2 7 2" xfId="14836" xr:uid="{D659BF58-FA6B-4FDE-B146-E069B04F155D}"/>
    <cellStyle name="Comma 2 2 12 4 2 8" xfId="758" xr:uid="{15BAD29A-6134-40F7-8BEC-B173AB39809D}"/>
    <cellStyle name="Comma 2 2 12 4 2 8 2" xfId="14837" xr:uid="{6F4E3F8A-41A5-41F2-9FA5-0E1161804765}"/>
    <cellStyle name="Comma 2 2 12 4 2 9" xfId="759" xr:uid="{211B0900-8D1F-4D3E-9C2C-C212FB53D1B1}"/>
    <cellStyle name="Comma 2 2 12 4 2 9 2" xfId="14838" xr:uid="{A8D86225-1190-4C8B-98DE-844426D6C6F7}"/>
    <cellStyle name="Comma 2 2 12 4 3" xfId="14828" xr:uid="{EBE88DE4-62BD-41C0-96BB-DCF4EB501785}"/>
    <cellStyle name="Comma 2 2 12 4_RES FLAT" xfId="9283" xr:uid="{92B2AE22-494F-42CD-AEA4-ADE17D393C79}"/>
    <cellStyle name="Comma 2 2 12 5" xfId="760" xr:uid="{7235B94C-7103-41E4-B812-EEFBDFFDA109}"/>
    <cellStyle name="Comma 2 2 12 5 10" xfId="761" xr:uid="{BAB83870-F927-4BDB-BC8B-C71EA095A1CB}"/>
    <cellStyle name="Comma 2 2 12 5 10 2" xfId="14840" xr:uid="{9210D413-83A1-40CA-81F1-403923622AA6}"/>
    <cellStyle name="Comma 2 2 12 5 11" xfId="14839" xr:uid="{E5651950-8FC1-497F-9BD3-6CAAA685E49F}"/>
    <cellStyle name="Comma 2 2 12 5 2" xfId="762" xr:uid="{7C556716-AE32-42C1-850A-BD03B245354A}"/>
    <cellStyle name="Comma 2 2 12 5 2 2" xfId="14841" xr:uid="{F1199394-3FB5-40A1-861D-5B7813836640}"/>
    <cellStyle name="Comma 2 2 12 5 3" xfId="763" xr:uid="{F14159C6-AEC9-4EA4-BCC9-CB9F26E8C84C}"/>
    <cellStyle name="Comma 2 2 12 5 3 2" xfId="14842" xr:uid="{000E135A-7A11-4C7F-B72C-4CD48D1D2EE1}"/>
    <cellStyle name="Comma 2 2 12 5 4" xfId="764" xr:uid="{948C5972-19C8-4768-BE87-F718F5F60E0D}"/>
    <cellStyle name="Comma 2 2 12 5 4 2" xfId="14843" xr:uid="{66105F74-4ADC-439B-9AF8-504E70F9E6ED}"/>
    <cellStyle name="Comma 2 2 12 5 5" xfId="765" xr:uid="{F662BFED-5C03-4426-9915-E3C1809E0CB6}"/>
    <cellStyle name="Comma 2 2 12 5 5 2" xfId="14844" xr:uid="{6EC06430-5C6A-4AC4-8093-57E55FC3A82D}"/>
    <cellStyle name="Comma 2 2 12 5 6" xfId="766" xr:uid="{B50A7128-4529-4FCD-B7C4-F3F47A05C3AF}"/>
    <cellStyle name="Comma 2 2 12 5 6 2" xfId="14845" xr:uid="{CA96C056-AE0F-4365-BF7F-021EDCE18205}"/>
    <cellStyle name="Comma 2 2 12 5 7" xfId="767" xr:uid="{17B28F9E-7199-4FE3-8460-D9F1442C1B0C}"/>
    <cellStyle name="Comma 2 2 12 5 7 2" xfId="14846" xr:uid="{A3EA37B2-6A4F-4EDF-8EA2-894941138D5D}"/>
    <cellStyle name="Comma 2 2 12 5 8" xfId="768" xr:uid="{CB85FA94-7C7E-4005-BFA7-54A227342DAE}"/>
    <cellStyle name="Comma 2 2 12 5 8 2" xfId="14847" xr:uid="{B9075E7A-A265-4C13-8E9C-D4C809F84EAD}"/>
    <cellStyle name="Comma 2 2 12 5 9" xfId="769" xr:uid="{0D760435-F567-4424-BCBD-F96BDEAE5440}"/>
    <cellStyle name="Comma 2 2 12 5 9 2" xfId="14848" xr:uid="{D3C50216-8D44-4AFC-AEFC-85EE2C5496E2}"/>
    <cellStyle name="Comma 2 2 12 6" xfId="14807" xr:uid="{228C5B3D-238A-496C-BA9B-604506227F4D}"/>
    <cellStyle name="Comma 2 2 12_Balanse ASA legal" xfId="9284" xr:uid="{D094C74B-756B-4B2F-BE8F-19F3BF0C3C72}"/>
    <cellStyle name="Comma 2 2 13" xfId="770" xr:uid="{9D9B45D3-1187-4932-A747-07B16433170B}"/>
    <cellStyle name="Comma 2 2 13 2" xfId="771" xr:uid="{CEEA0D21-CD25-4493-A428-3A8D12391C96}"/>
    <cellStyle name="Comma 2 2 13 2 2" xfId="14850" xr:uid="{92451414-1472-48E4-8E8D-A4F679721B3B}"/>
    <cellStyle name="Comma 2 2 13 3" xfId="14849" xr:uid="{F06F90AB-EDCD-4889-BC00-FC2DC442F5C9}"/>
    <cellStyle name="Comma 2 2 13_Display_2" xfId="772" xr:uid="{69262EE3-A34C-4E10-B401-3CA480415F65}"/>
    <cellStyle name="Comma 2 2 14" xfId="773" xr:uid="{777C0A2E-158C-48AB-A81A-30463CBDF49B}"/>
    <cellStyle name="Comma 2 2 14 10" xfId="774" xr:uid="{46C25715-1811-4953-A75A-A15DCD6589CD}"/>
    <cellStyle name="Comma 2 2 14 10 2" xfId="14852" xr:uid="{181127F0-577D-4224-9618-C06A63DFA5C2}"/>
    <cellStyle name="Comma 2 2 14 11" xfId="775" xr:uid="{C5FF3D16-0F21-4532-B920-8A2E111581C5}"/>
    <cellStyle name="Comma 2 2 14 11 2" xfId="14853" xr:uid="{EC799C8F-6F8E-48C2-8363-69A2A6058934}"/>
    <cellStyle name="Comma 2 2 14 12" xfId="14851" xr:uid="{FC24E169-4109-431B-9025-179ADB1EA846}"/>
    <cellStyle name="Comma 2 2 14 2" xfId="776" xr:uid="{00BC972C-68F5-4FE2-917C-021DCB7352FB}"/>
    <cellStyle name="Comma 2 2 14 2 2" xfId="14854" xr:uid="{02A69EFD-BF6B-40A6-B735-6ECAFEA0541C}"/>
    <cellStyle name="Comma 2 2 14 3" xfId="777" xr:uid="{B15E5C13-96D3-4EBD-88AE-86D113CC0AF9}"/>
    <cellStyle name="Comma 2 2 14 3 2" xfId="14855" xr:uid="{9DF96839-8939-4340-964D-878ED845B1AA}"/>
    <cellStyle name="Comma 2 2 14 4" xfId="778" xr:uid="{B102C403-2451-4D78-8D37-55ABE182C241}"/>
    <cellStyle name="Comma 2 2 14 4 2" xfId="14856" xr:uid="{272FA881-8645-4EB2-B5DE-45AB8E1AAC72}"/>
    <cellStyle name="Comma 2 2 14 5" xfId="779" xr:uid="{4177F8B9-979D-4983-B144-D0D9C27B2393}"/>
    <cellStyle name="Comma 2 2 14 5 2" xfId="14857" xr:uid="{521F2F68-0E5A-44E9-80AF-ABA9B0798300}"/>
    <cellStyle name="Comma 2 2 14 6" xfId="780" xr:uid="{71F73333-80F1-4819-85BE-D655C3700C8D}"/>
    <cellStyle name="Comma 2 2 14 6 2" xfId="14858" xr:uid="{8A6A893E-10D4-4DC8-B4AE-DFAA77AF95CD}"/>
    <cellStyle name="Comma 2 2 14 7" xfId="781" xr:uid="{BD5BA790-4566-4A21-8830-0F45409806EC}"/>
    <cellStyle name="Comma 2 2 14 7 2" xfId="14859" xr:uid="{6793310D-1D3F-499C-A32B-D60EA8DAE12B}"/>
    <cellStyle name="Comma 2 2 14 8" xfId="782" xr:uid="{B277E5EF-3658-4762-9EE9-0A1D9674A3B7}"/>
    <cellStyle name="Comma 2 2 14 8 2" xfId="14860" xr:uid="{63FF6A82-788C-42EE-9F9D-D4DF24A2B4D9}"/>
    <cellStyle name="Comma 2 2 14 9" xfId="783" xr:uid="{731F870E-5687-4160-8379-AE10AEF6C56F}"/>
    <cellStyle name="Comma 2 2 14 9 2" xfId="14861" xr:uid="{435BE712-BF9C-4AC6-BF19-2D99CE896923}"/>
    <cellStyle name="Comma 2 2 14_Balanse ASA legal" xfId="9285" xr:uid="{46B43F7F-AB77-4BB6-9D3B-7632F31B580F}"/>
    <cellStyle name="Comma 2 2 15" xfId="784" xr:uid="{E63A48DC-44C9-4498-84C0-625FFF513D18}"/>
    <cellStyle name="Comma 2 2 15 10" xfId="785" xr:uid="{E67EB37F-57D2-4BFF-9B11-81D05D1C0D7B}"/>
    <cellStyle name="Comma 2 2 15 10 2" xfId="14863" xr:uid="{3FF341FE-6269-4875-B340-5855CA4F4D23}"/>
    <cellStyle name="Comma 2 2 15 11" xfId="786" xr:uid="{350FB6ED-72BE-45F9-8DA8-6919D094AD2C}"/>
    <cellStyle name="Comma 2 2 15 11 2" xfId="14864" xr:uid="{6142FA1E-F9DD-4A8E-8185-F22A7F2E12B8}"/>
    <cellStyle name="Comma 2 2 15 12" xfId="14862" xr:uid="{77B69082-7434-4639-B4F3-F6B4E5E71F96}"/>
    <cellStyle name="Comma 2 2 15 2" xfId="787" xr:uid="{201AB1E5-4939-4CC1-B02A-F7DE514D717D}"/>
    <cellStyle name="Comma 2 2 15 2 2" xfId="14865" xr:uid="{58A5AE19-A0D0-4180-AF0B-81AE89B02D35}"/>
    <cellStyle name="Comma 2 2 15 3" xfId="788" xr:uid="{65AD593E-98EB-4244-82A7-107FE1991B67}"/>
    <cellStyle name="Comma 2 2 15 3 2" xfId="14866" xr:uid="{D8D45BC7-3BAD-4BBE-8AE7-4DEB954E54CF}"/>
    <cellStyle name="Comma 2 2 15 4" xfId="789" xr:uid="{115330A2-509D-4ACC-A034-6D2445B946BF}"/>
    <cellStyle name="Comma 2 2 15 4 2" xfId="14867" xr:uid="{80D9C2CC-954A-4330-938B-DFB3C68F5CA8}"/>
    <cellStyle name="Comma 2 2 15 5" xfId="790" xr:uid="{3FA63E2E-4991-432F-BCA0-BA207E6E50E7}"/>
    <cellStyle name="Comma 2 2 15 5 2" xfId="14868" xr:uid="{5FEEC79C-FFF5-415E-896D-5206350DB813}"/>
    <cellStyle name="Comma 2 2 15 6" xfId="791" xr:uid="{04536A3C-8350-479F-8EB5-4CF72FFB7F1A}"/>
    <cellStyle name="Comma 2 2 15 6 2" xfId="14869" xr:uid="{3E24D6D4-796F-4F8C-ABB3-8670EFF75E2A}"/>
    <cellStyle name="Comma 2 2 15 7" xfId="792" xr:uid="{05FD23F4-1E20-4A01-9080-D565B9351837}"/>
    <cellStyle name="Comma 2 2 15 7 2" xfId="14870" xr:uid="{01C7ACA0-DBC3-4914-B5DD-79B4617D0AE5}"/>
    <cellStyle name="Comma 2 2 15 8" xfId="793" xr:uid="{47FA08A5-174E-453E-88C7-D0E11F835DD0}"/>
    <cellStyle name="Comma 2 2 15 8 2" xfId="14871" xr:uid="{B1CF773B-839D-415B-9391-CED492F3DA11}"/>
    <cellStyle name="Comma 2 2 15 9" xfId="794" xr:uid="{91FBC541-2B75-4404-ADBD-4D03D2994CDF}"/>
    <cellStyle name="Comma 2 2 15 9 2" xfId="14872" xr:uid="{F5E36939-5CEB-4E42-BB49-1C43F646BEBE}"/>
    <cellStyle name="Comma 2 2 15_Display_2" xfId="795" xr:uid="{C914BC79-13CB-4EC0-A075-9D409A09BF41}"/>
    <cellStyle name="Comma 2 2 16" xfId="796" xr:uid="{4FE3233B-1198-4D34-A07E-98CBE0170CAE}"/>
    <cellStyle name="Comma 2 2 16 10" xfId="797" xr:uid="{D19F7876-BBA4-4122-A3E5-F2E20DE54E88}"/>
    <cellStyle name="Comma 2 2 16 10 2" xfId="14874" xr:uid="{B24A5DBF-18F7-4EAA-980D-1E00A9E17922}"/>
    <cellStyle name="Comma 2 2 16 11" xfId="14873" xr:uid="{9A8BE75E-542B-4C96-8B34-D41A3E5F080A}"/>
    <cellStyle name="Comma 2 2 16 2" xfId="798" xr:uid="{0C6FF91D-82B7-405C-9541-73F264C33269}"/>
    <cellStyle name="Comma 2 2 16 2 2" xfId="14875" xr:uid="{4EB7598F-A339-44A4-9EE8-243F9E3AE446}"/>
    <cellStyle name="Comma 2 2 16 3" xfId="799" xr:uid="{3B3D91A4-7D33-44BF-9936-292114017125}"/>
    <cellStyle name="Comma 2 2 16 3 2" xfId="14876" xr:uid="{CC320A24-5D0E-474D-AF52-BECBA55E6803}"/>
    <cellStyle name="Comma 2 2 16 4" xfId="800" xr:uid="{CF7B38D4-490F-416F-8005-35BCA9525C04}"/>
    <cellStyle name="Comma 2 2 16 4 2" xfId="14877" xr:uid="{4ED0E826-E298-42F9-8B13-EEEA95E51358}"/>
    <cellStyle name="Comma 2 2 16 5" xfId="801" xr:uid="{8280AD07-C740-4312-8D45-38FB0674EAE7}"/>
    <cellStyle name="Comma 2 2 16 5 2" xfId="14878" xr:uid="{D11B9236-F79D-4DC8-A009-21982BAFF3E8}"/>
    <cellStyle name="Comma 2 2 16 6" xfId="802" xr:uid="{4DF5EBAB-AF8C-4430-B259-D9B7AF0D3B11}"/>
    <cellStyle name="Comma 2 2 16 6 2" xfId="14879" xr:uid="{EC10B32C-E4E6-4511-BF58-0C8857E8D84F}"/>
    <cellStyle name="Comma 2 2 16 7" xfId="803" xr:uid="{4C41C41E-5954-457A-B2F0-F97D18E14C1A}"/>
    <cellStyle name="Comma 2 2 16 7 2" xfId="14880" xr:uid="{47E4E2F3-9F8A-4EFE-935D-B179DBE92E55}"/>
    <cellStyle name="Comma 2 2 16 8" xfId="804" xr:uid="{D5278C8B-E2C3-466C-BD06-091B4F6C4D5F}"/>
    <cellStyle name="Comma 2 2 16 8 2" xfId="14881" xr:uid="{70E128B8-5D67-487E-8139-AC1B20149AAE}"/>
    <cellStyle name="Comma 2 2 16 9" xfId="805" xr:uid="{F4D543C3-BDE7-46A1-9B18-665942080362}"/>
    <cellStyle name="Comma 2 2 16 9 2" xfId="14882" xr:uid="{8443CF28-B5B7-4DE9-8B0D-1E1514587C8D}"/>
    <cellStyle name="Comma 2 2 17" xfId="806" xr:uid="{91C6D93A-5808-48B4-94B6-202C8310E32F}"/>
    <cellStyle name="Comma 2 2 17 10" xfId="807" xr:uid="{2199DF7F-93A8-48CC-AA51-9A12AD138813}"/>
    <cellStyle name="Comma 2 2 17 10 2" xfId="14884" xr:uid="{8BC2DF86-50DD-4AAE-8731-1BFAA7642F29}"/>
    <cellStyle name="Comma 2 2 17 11" xfId="14883" xr:uid="{31AA8288-65D5-4C39-8248-E9B7AF21313F}"/>
    <cellStyle name="Comma 2 2 17 2" xfId="808" xr:uid="{C9BD3F65-ACA5-41C1-833C-D73291B0D479}"/>
    <cellStyle name="Comma 2 2 17 2 2" xfId="14885" xr:uid="{AF791B1D-4270-4038-8259-E1D891D1578E}"/>
    <cellStyle name="Comma 2 2 17 3" xfId="809" xr:uid="{F7CEC772-7D96-4BEE-8DCB-EAB3BA039ABE}"/>
    <cellStyle name="Comma 2 2 17 3 2" xfId="14886" xr:uid="{7E500832-1D5D-4ACF-9C0A-467F2CC7ADA3}"/>
    <cellStyle name="Comma 2 2 17 4" xfId="810" xr:uid="{A7F73E01-496B-43D1-99C8-CA3C416A5A13}"/>
    <cellStyle name="Comma 2 2 17 4 2" xfId="14887" xr:uid="{073FB02C-3421-4542-ADC6-7C1F953B12F5}"/>
    <cellStyle name="Comma 2 2 17 5" xfId="811" xr:uid="{40226E10-D596-4537-8EDB-0A28A2EA9C89}"/>
    <cellStyle name="Comma 2 2 17 5 2" xfId="14888" xr:uid="{9C3BD9B2-6493-4E77-BE67-C7DAEB0B8DD4}"/>
    <cellStyle name="Comma 2 2 17 6" xfId="812" xr:uid="{CC80BA3A-A7B6-4CD2-9B06-951DE8A2131A}"/>
    <cellStyle name="Comma 2 2 17 6 2" xfId="14889" xr:uid="{5BB927FC-9BDD-401A-AC2F-E221CC6ACD74}"/>
    <cellStyle name="Comma 2 2 17 7" xfId="813" xr:uid="{327E475E-777A-476D-B218-78581A5F4353}"/>
    <cellStyle name="Comma 2 2 17 7 2" xfId="14890" xr:uid="{FE3452E0-0127-4C7C-AAED-AC7741CF1D64}"/>
    <cellStyle name="Comma 2 2 17 8" xfId="814" xr:uid="{BAA87BCD-F8D3-448C-8335-E711EAE49840}"/>
    <cellStyle name="Comma 2 2 17 8 2" xfId="14891" xr:uid="{61245A9F-7D41-45D3-8DEE-A588608275A2}"/>
    <cellStyle name="Comma 2 2 17 9" xfId="815" xr:uid="{AE08E05B-4D1F-4FD9-93DC-B33390F216D5}"/>
    <cellStyle name="Comma 2 2 17 9 2" xfId="14892" xr:uid="{E289AB85-4CE0-449F-9255-F2473A890195}"/>
    <cellStyle name="Comma 2 2 18" xfId="816" xr:uid="{8CFE3FCD-2822-45FD-AD0B-D6A53F12BA22}"/>
    <cellStyle name="Comma 2 2 18 2" xfId="817" xr:uid="{B2382ED1-8C9B-4CB5-9D9E-82A86CF4BD71}"/>
    <cellStyle name="Comma 2 2 18 2 2" xfId="14894" xr:uid="{4EA819F0-D8B0-45F6-99AB-839F3A8951BE}"/>
    <cellStyle name="Comma 2 2 18 3" xfId="818" xr:uid="{F8B37063-4001-44A0-960C-121421B27258}"/>
    <cellStyle name="Comma 2 2 18 3 2" xfId="14895" xr:uid="{061A4216-3FF9-4763-BD4E-A424B55B1B4C}"/>
    <cellStyle name="Comma 2 2 18 4" xfId="819" xr:uid="{981E7BD3-4FAD-436E-BD7B-E85E9E5EA8D7}"/>
    <cellStyle name="Comma 2 2 18 4 2" xfId="14896" xr:uid="{C7E32DB0-AB3E-424A-AADB-A371918AA172}"/>
    <cellStyle name="Comma 2 2 18 5" xfId="820" xr:uid="{869C317E-12B9-4299-A325-F22BC3359D79}"/>
    <cellStyle name="Comma 2 2 18 5 2" xfId="14897" xr:uid="{28D7557D-F4EA-4B2B-87FD-0C3AC85A185E}"/>
    <cellStyle name="Comma 2 2 18 6" xfId="14893" xr:uid="{CC85FF35-FED1-45DA-9EA2-082A93A4CBAA}"/>
    <cellStyle name="Comma 2 2 19" xfId="821" xr:uid="{B31B5997-1C53-47E5-9BF0-6BA997BD1847}"/>
    <cellStyle name="Comma 2 2 19 2" xfId="14898" xr:uid="{2029A497-779D-465D-BF4B-C9D0DE1C3E2A}"/>
    <cellStyle name="Comma 2 2 2" xfId="822" xr:uid="{254C7C86-4C46-4F5B-8AB3-F4FFB75B3037}"/>
    <cellStyle name="Comma 2 2 2 10" xfId="823" xr:uid="{F6821B6C-9E5B-488C-B9A0-C3648B6549AB}"/>
    <cellStyle name="Comma 2 2 2 10 2" xfId="824" xr:uid="{E3CD5DB0-A034-40C8-B906-B2527B0231AC}"/>
    <cellStyle name="Comma 2 2 2 10 3" xfId="14899" xr:uid="{7E7CF431-67FE-4C68-91B0-74917A57D86C}"/>
    <cellStyle name="Comma 2 2 2 11" xfId="825" xr:uid="{713AFA8E-0564-4921-9464-348FDC9E1675}"/>
    <cellStyle name="Comma 2 2 2 12" xfId="826" xr:uid="{A842A21B-1E7F-4DA0-943C-41E0B0C892B4}"/>
    <cellStyle name="Comma 2 2 2 13" xfId="827" xr:uid="{18A68E98-2BD4-4BAE-B6E4-FC83BE19D528}"/>
    <cellStyle name="Comma 2 2 2 14" xfId="828" xr:uid="{8227D36E-6BFA-4325-B133-78E065350B79}"/>
    <cellStyle name="Comma 2 2 2 15" xfId="829" xr:uid="{DBC4BB0F-9AD7-4A96-8539-C8B69A9D4465}"/>
    <cellStyle name="Comma 2 2 2 16" xfId="830" xr:uid="{480B3002-53B6-4883-92AB-1694EDD4F7E0}"/>
    <cellStyle name="Comma 2 2 2 17" xfId="831" xr:uid="{A205C70B-F74F-4223-9333-C223C9D0A25C}"/>
    <cellStyle name="Comma 2 2 2 18" xfId="832" xr:uid="{0FBAA6A5-DD2C-4891-B088-BB8D0431AC11}"/>
    <cellStyle name="Comma 2 2 2 19" xfId="833" xr:uid="{E5A07F66-A477-4CDB-90F6-12FFF427689A}"/>
    <cellStyle name="Comma 2 2 2 2" xfId="834" xr:uid="{3CBDFC1F-FC9D-4EE8-8C47-ACED41D9A9EA}"/>
    <cellStyle name="Comma 2 2 2 2 10" xfId="835" xr:uid="{DE08F827-8721-4546-AEE3-D33A7AD2224F}"/>
    <cellStyle name="Comma 2 2 2 2 10 2" xfId="836" xr:uid="{E3931B6C-C87F-44EC-A564-7B19B23C7E6D}"/>
    <cellStyle name="Comma 2 2 2 2 10 2 2" xfId="14901" xr:uid="{F32204F6-3094-4716-913D-3E32FEC688D8}"/>
    <cellStyle name="Comma 2 2 2 2 11" xfId="837" xr:uid="{77B9BA25-A335-44DC-842A-1683CEE1D991}"/>
    <cellStyle name="Comma 2 2 2 2 11 2" xfId="14902" xr:uid="{C195DA18-0185-4E60-81C2-35D7A38A1FDB}"/>
    <cellStyle name="Comma 2 2 2 2 12" xfId="838" xr:uid="{934A9C3D-EDED-451A-8CB3-FC9C940778C8}"/>
    <cellStyle name="Comma 2 2 2 2 12 2" xfId="14903" xr:uid="{327F4394-16BE-467A-979F-00DC261B40EF}"/>
    <cellStyle name="Comma 2 2 2 2 13" xfId="839" xr:uid="{9056F328-1DD3-4203-AA09-0A6D24EFA5CA}"/>
    <cellStyle name="Comma 2 2 2 2 13 2" xfId="14904" xr:uid="{D307C746-168D-4A51-9254-6A4728093E02}"/>
    <cellStyle name="Comma 2 2 2 2 14" xfId="840" xr:uid="{0D499419-80B0-4F36-9F9F-5F0082AF3F6E}"/>
    <cellStyle name="Comma 2 2 2 2 14 2" xfId="14905" xr:uid="{F88D001E-BADE-4A11-B7ED-08B2CB49787A}"/>
    <cellStyle name="Comma 2 2 2 2 15" xfId="841" xr:uid="{B7CDBB33-5A6E-4F3D-A01E-088EB3E1A850}"/>
    <cellStyle name="Comma 2 2 2 2 15 2" xfId="14906" xr:uid="{1CB4C79E-B3AC-4EF9-A5AE-356208EC6003}"/>
    <cellStyle name="Comma 2 2 2 2 16" xfId="842" xr:uid="{7623A3E4-716A-41D9-AF7D-31F734F7107D}"/>
    <cellStyle name="Comma 2 2 2 2 16 2" xfId="14907" xr:uid="{F1193D95-2EE6-4253-BDCE-29498366E58D}"/>
    <cellStyle name="Comma 2 2 2 2 17" xfId="843" xr:uid="{EF8CC442-3828-4C56-BA01-8970837EE874}"/>
    <cellStyle name="Comma 2 2 2 2 17 2" xfId="14908" xr:uid="{6527DBD2-8BBA-4A1B-9AB4-2B2FE3EB59EB}"/>
    <cellStyle name="Comma 2 2 2 2 18" xfId="844" xr:uid="{F8F719C2-93CD-44B4-978D-151F500DBC55}"/>
    <cellStyle name="Comma 2 2 2 2 18 2" xfId="14909" xr:uid="{BB0CDB9D-D41D-4E07-AEC7-E063CC4E4729}"/>
    <cellStyle name="Comma 2 2 2 2 19" xfId="845" xr:uid="{A40C4B7F-4EEC-4647-AEF6-0D67976CBAAD}"/>
    <cellStyle name="Comma 2 2 2 2 19 2" xfId="14910" xr:uid="{7F6C0479-FCA4-4D26-8D52-ABF0AFC0C601}"/>
    <cellStyle name="Comma 2 2 2 2 2" xfId="846" xr:uid="{DDD2A079-B457-411E-9711-5D47F3DCEBD1}"/>
    <cellStyle name="Comma 2 2 2 2 2 10" xfId="847" xr:uid="{BBD760D0-D5A8-44A8-9DAC-E114C34D2DEA}"/>
    <cellStyle name="Comma 2 2 2 2 2 10 2" xfId="14912" xr:uid="{5907019E-C163-43F3-8C65-5640C0543293}"/>
    <cellStyle name="Comma 2 2 2 2 2 11" xfId="848" xr:uid="{992021F9-C758-4158-81CB-79FB244158D1}"/>
    <cellStyle name="Comma 2 2 2 2 2 11 2" xfId="14913" xr:uid="{5E9EA5B6-813C-45CB-B3E9-CFA0A44C73F3}"/>
    <cellStyle name="Comma 2 2 2 2 2 12" xfId="849" xr:uid="{5869C35F-11D7-45C1-8F88-C404EA782F41}"/>
    <cellStyle name="Comma 2 2 2 2 2 12 2" xfId="14914" xr:uid="{E978A85C-FC5D-474B-A461-00C25FE25544}"/>
    <cellStyle name="Comma 2 2 2 2 2 13" xfId="850" xr:uid="{37616413-03CA-4C99-AFCC-22B9973DEFCF}"/>
    <cellStyle name="Comma 2 2 2 2 2 13 2" xfId="14915" xr:uid="{8A080804-CE12-41FC-8E19-F7E1829A4280}"/>
    <cellStyle name="Comma 2 2 2 2 2 14" xfId="851" xr:uid="{944F6859-3D39-4916-A6DD-3BACDDE36EEA}"/>
    <cellStyle name="Comma 2 2 2 2 2 14 2" xfId="14916" xr:uid="{028A16D4-2302-46D6-B867-AF363E62FD43}"/>
    <cellStyle name="Comma 2 2 2 2 2 15" xfId="852" xr:uid="{BC8D7FF8-BCFA-48DC-9303-93C10DDA6912}"/>
    <cellStyle name="Comma 2 2 2 2 2 15 2" xfId="14917" xr:uid="{369AC045-E228-42EA-B349-449138CCCEEA}"/>
    <cellStyle name="Comma 2 2 2 2 2 16" xfId="853" xr:uid="{FBAA4138-2C98-48D8-B9C2-AF56EB50AC62}"/>
    <cellStyle name="Comma 2 2 2 2 2 16 2" xfId="14918" xr:uid="{5BCF813A-D572-413B-AA66-7FDA42509C73}"/>
    <cellStyle name="Comma 2 2 2 2 2 17" xfId="854" xr:uid="{63B64B1F-536A-4E8F-83C5-7D554219594D}"/>
    <cellStyle name="Comma 2 2 2 2 2 17 2" xfId="14919" xr:uid="{0E8D6289-251B-439D-9427-BF16B1D1A77A}"/>
    <cellStyle name="Comma 2 2 2 2 2 18" xfId="855" xr:uid="{B73D1C8F-4622-4BBA-B78D-122AF536025C}"/>
    <cellStyle name="Comma 2 2 2 2 2 18 2" xfId="14920" xr:uid="{3F5A8444-BFF8-436F-AE2E-20063D9E638D}"/>
    <cellStyle name="Comma 2 2 2 2 2 19" xfId="14911" xr:uid="{C67F5567-11D7-4237-9BFF-44C78E321552}"/>
    <cellStyle name="Comma 2 2 2 2 2 2" xfId="856" xr:uid="{168AEE6B-181C-4BEA-8123-B0B185F81E78}"/>
    <cellStyle name="Comma 2 2 2 2 2 2 10" xfId="857" xr:uid="{8A307D59-9F9F-454E-BA7C-89E4880CE3BE}"/>
    <cellStyle name="Comma 2 2 2 2 2 2 10 2" xfId="14922" xr:uid="{589FC9B5-5FED-4915-B700-C1837E481DE9}"/>
    <cellStyle name="Comma 2 2 2 2 2 2 11" xfId="858" xr:uid="{BD08F9EF-C5A1-40AD-9373-5F005F9C088F}"/>
    <cellStyle name="Comma 2 2 2 2 2 2 11 2" xfId="14923" xr:uid="{689AA285-F8B6-424F-94DD-D2F4C1B6D1AF}"/>
    <cellStyle name="Comma 2 2 2 2 2 2 12" xfId="859" xr:uid="{FE982015-2478-4AF8-AB3B-0DFE2F135D73}"/>
    <cellStyle name="Comma 2 2 2 2 2 2 12 2" xfId="14924" xr:uid="{2C3211F4-2047-4C37-B2C5-403C92050D3F}"/>
    <cellStyle name="Comma 2 2 2 2 2 2 13" xfId="860" xr:uid="{0233B003-001D-4146-9AC8-56B5EA1905EA}"/>
    <cellStyle name="Comma 2 2 2 2 2 2 13 2" xfId="14925" xr:uid="{D14165E0-E89A-42DD-8A1B-8A5C55A05B72}"/>
    <cellStyle name="Comma 2 2 2 2 2 2 14" xfId="861" xr:uid="{69A314D7-0678-457B-8EA3-2AEBA6D41B21}"/>
    <cellStyle name="Comma 2 2 2 2 2 2 14 2" xfId="14926" xr:uid="{7B107899-1860-4CCE-9961-39F3CE10AB66}"/>
    <cellStyle name="Comma 2 2 2 2 2 2 15" xfId="862" xr:uid="{760297E9-6D72-4711-8E8F-673832734B1A}"/>
    <cellStyle name="Comma 2 2 2 2 2 2 15 2" xfId="14927" xr:uid="{6E2BD4B0-4E9B-4DEE-8564-101729F6CB1E}"/>
    <cellStyle name="Comma 2 2 2 2 2 2 16" xfId="863" xr:uid="{DC5AF3E0-A6DC-48EE-B2FE-63930DA09DD2}"/>
    <cellStyle name="Comma 2 2 2 2 2 2 16 2" xfId="14928" xr:uid="{888DBDBD-7819-44CD-A0FB-DB2A8D87485E}"/>
    <cellStyle name="Comma 2 2 2 2 2 2 17" xfId="14921" xr:uid="{22ACFC21-4CA6-456C-9386-5863EF5094D0}"/>
    <cellStyle name="Comma 2 2 2 2 2 2 2" xfId="864" xr:uid="{E24EEB66-C126-4DC6-B36F-B5856B444C62}"/>
    <cellStyle name="Comma 2 2 2 2 2 2 2 10" xfId="865" xr:uid="{FCEE03A3-2D21-4519-81EB-B5A82B9919D5}"/>
    <cellStyle name="Comma 2 2 2 2 2 2 2 10 2" xfId="14930" xr:uid="{35A8F60C-758F-4D9F-A393-4593E7474912}"/>
    <cellStyle name="Comma 2 2 2 2 2 2 2 11" xfId="866" xr:uid="{9998C517-FD52-42AE-A3D4-03311FC285C9}"/>
    <cellStyle name="Comma 2 2 2 2 2 2 2 11 2" xfId="14931" xr:uid="{7A1B92E4-EE6A-4501-8F71-9FFE83A13D19}"/>
    <cellStyle name="Comma 2 2 2 2 2 2 2 12" xfId="867" xr:uid="{554FD933-548A-4E20-8A33-0F29CE8836BB}"/>
    <cellStyle name="Comma 2 2 2 2 2 2 2 12 2" xfId="14932" xr:uid="{AAA6B979-DDE2-41B5-80A3-E503CCAB0FA8}"/>
    <cellStyle name="Comma 2 2 2 2 2 2 2 13" xfId="868" xr:uid="{DA6082B8-9843-4C2A-B6DE-1D016E21E759}"/>
    <cellStyle name="Comma 2 2 2 2 2 2 2 13 2" xfId="14933" xr:uid="{D79168E4-CB05-4A19-898D-AFB05D2C103C}"/>
    <cellStyle name="Comma 2 2 2 2 2 2 2 14" xfId="869" xr:uid="{AA0966E0-F331-46C0-B252-C66A348D0BA3}"/>
    <cellStyle name="Comma 2 2 2 2 2 2 2 14 2" xfId="14934" xr:uid="{1816E2A4-1CEB-4926-8726-E303AA59D7C7}"/>
    <cellStyle name="Comma 2 2 2 2 2 2 2 15" xfId="870" xr:uid="{CC5E5AEC-4204-4E07-A6BA-51146E1B8E1D}"/>
    <cellStyle name="Comma 2 2 2 2 2 2 2 15 2" xfId="14935" xr:uid="{D55EA3DB-84D7-47EF-8C93-1974BEED55BC}"/>
    <cellStyle name="Comma 2 2 2 2 2 2 2 16" xfId="14929" xr:uid="{CC390342-C009-49B4-8BAE-4CC5BF83DB4A}"/>
    <cellStyle name="Comma 2 2 2 2 2 2 2 2" xfId="871" xr:uid="{00E00153-D890-4F9D-88F9-3D34F4E406DC}"/>
    <cellStyle name="Comma 2 2 2 2 2 2 2 2 10" xfId="872" xr:uid="{0E2910E7-5950-4D45-BA96-D2EA71B69FBE}"/>
    <cellStyle name="Comma 2 2 2 2 2 2 2 2 10 2" xfId="14937" xr:uid="{9C4D434C-F4AD-4791-8CE4-8AA77535A8C5}"/>
    <cellStyle name="Comma 2 2 2 2 2 2 2 2 11" xfId="873" xr:uid="{6D01F109-977A-4606-BF93-9C0F679FA24E}"/>
    <cellStyle name="Comma 2 2 2 2 2 2 2 2 11 2" xfId="14938" xr:uid="{7E663E6A-4D57-4E4F-8169-8F942CF197EB}"/>
    <cellStyle name="Comma 2 2 2 2 2 2 2 2 12" xfId="874" xr:uid="{97D77320-D017-45B2-8A94-16B96A0D5ABB}"/>
    <cellStyle name="Comma 2 2 2 2 2 2 2 2 12 2" xfId="14939" xr:uid="{E1AA5001-5031-4F0A-8E98-44544025B380}"/>
    <cellStyle name="Comma 2 2 2 2 2 2 2 2 13" xfId="875" xr:uid="{F28360C2-D3B3-48FC-A5B1-1826AF5BB2E0}"/>
    <cellStyle name="Comma 2 2 2 2 2 2 2 2 13 2" xfId="14940" xr:uid="{576006DC-DD41-4AFA-9165-2AB4B54B0564}"/>
    <cellStyle name="Comma 2 2 2 2 2 2 2 2 14" xfId="876" xr:uid="{C36FB656-25A7-43CE-B9D1-51DFB61A7977}"/>
    <cellStyle name="Comma 2 2 2 2 2 2 2 2 14 2" xfId="14941" xr:uid="{90E5770B-EFD9-4129-B4F3-D61BF8038D06}"/>
    <cellStyle name="Comma 2 2 2 2 2 2 2 2 15" xfId="14936" xr:uid="{F6124DC2-4472-4AF3-BF95-8A36474803B8}"/>
    <cellStyle name="Comma 2 2 2 2 2 2 2 2 2" xfId="877" xr:uid="{A9E3BA75-2D96-41E0-88D2-29B032FFEEAC}"/>
    <cellStyle name="Comma 2 2 2 2 2 2 2 2 2 10" xfId="878" xr:uid="{80E8F1B8-6D00-4B99-9547-274C08FC6263}"/>
    <cellStyle name="Comma 2 2 2 2 2 2 2 2 2 10 2" xfId="14943" xr:uid="{11933892-0782-4D9D-AF59-3FA7B5AB452C}"/>
    <cellStyle name="Comma 2 2 2 2 2 2 2 2 2 11" xfId="879" xr:uid="{FFBB8C58-9120-49FC-A5DD-77ED4C2B0E7B}"/>
    <cellStyle name="Comma 2 2 2 2 2 2 2 2 2 11 2" xfId="14944" xr:uid="{6CAA58AD-A70A-41ED-B69F-EA72663C84E4}"/>
    <cellStyle name="Comma 2 2 2 2 2 2 2 2 2 12" xfId="880" xr:uid="{3AECB758-CD8B-4DC8-8DA2-1218841ACE46}"/>
    <cellStyle name="Comma 2 2 2 2 2 2 2 2 2 12 2" xfId="14945" xr:uid="{0EA43CF1-173A-4EBF-9E2A-B6BA3A92C4CE}"/>
    <cellStyle name="Comma 2 2 2 2 2 2 2 2 2 13" xfId="14942" xr:uid="{017506AE-C7E5-4AA0-B685-61CCFDA660B4}"/>
    <cellStyle name="Comma 2 2 2 2 2 2 2 2 2 2" xfId="881" xr:uid="{54742243-5A90-4F67-982A-5639EF7F3EB1}"/>
    <cellStyle name="Comma 2 2 2 2 2 2 2 2 2 2 2" xfId="14946" xr:uid="{37884328-30BA-4761-ABB7-23580295936F}"/>
    <cellStyle name="Comma 2 2 2 2 2 2 2 2 2 3" xfId="882" xr:uid="{6D5C7727-3267-4B95-BB2C-8060614C9F93}"/>
    <cellStyle name="Comma 2 2 2 2 2 2 2 2 2 3 2" xfId="14947" xr:uid="{76FF67B3-A1AF-4889-9F1F-FA8E75834798}"/>
    <cellStyle name="Comma 2 2 2 2 2 2 2 2 2 4" xfId="883" xr:uid="{D22A3171-52CB-4FEF-AA96-4B90A67E7A33}"/>
    <cellStyle name="Comma 2 2 2 2 2 2 2 2 2 4 2" xfId="14948" xr:uid="{CB770ACE-DC00-48F8-9010-EA6DD9E5C269}"/>
    <cellStyle name="Comma 2 2 2 2 2 2 2 2 2 5" xfId="884" xr:uid="{B6488FF8-2E1C-4979-B9FC-5360813DE62A}"/>
    <cellStyle name="Comma 2 2 2 2 2 2 2 2 2 5 2" xfId="14949" xr:uid="{ED383404-0F69-453D-B2B8-AC8C1E170B4F}"/>
    <cellStyle name="Comma 2 2 2 2 2 2 2 2 2 6" xfId="885" xr:uid="{5B9733FE-1777-4DCC-B502-B8E6DC83B12A}"/>
    <cellStyle name="Comma 2 2 2 2 2 2 2 2 2 6 2" xfId="14950" xr:uid="{B31C0F42-3E90-4B46-AACD-ED74B429F16C}"/>
    <cellStyle name="Comma 2 2 2 2 2 2 2 2 2 7" xfId="886" xr:uid="{6808D994-BED2-4664-A0DA-888B92176C78}"/>
    <cellStyle name="Comma 2 2 2 2 2 2 2 2 2 7 2" xfId="14951" xr:uid="{0FCC49EF-7683-4D3E-88AC-F68664F0D51F}"/>
    <cellStyle name="Comma 2 2 2 2 2 2 2 2 2 8" xfId="887" xr:uid="{60338C02-A5CC-494F-9095-EAAE182A4BF0}"/>
    <cellStyle name="Comma 2 2 2 2 2 2 2 2 2 8 2" xfId="14952" xr:uid="{6FE516BC-0D57-4241-A23A-17B7A9873047}"/>
    <cellStyle name="Comma 2 2 2 2 2 2 2 2 2 9" xfId="888" xr:uid="{8A5CE40E-7B2A-4B91-8CAD-A04EAC0CD3B7}"/>
    <cellStyle name="Comma 2 2 2 2 2 2 2 2 2 9 2" xfId="14953" xr:uid="{55F3F9C8-CBF5-4477-841C-7549A7807B57}"/>
    <cellStyle name="Comma 2 2 2 2 2 2 2 2 2_Balanse ASA legal" xfId="9286" xr:uid="{10995143-B3FE-4226-8C30-934D50196F3C}"/>
    <cellStyle name="Comma 2 2 2 2 2 2 2 2 3" xfId="889" xr:uid="{0AD939CB-D9E3-4FD0-BFF9-ABB5ADD97527}"/>
    <cellStyle name="Comma 2 2 2 2 2 2 2 2 3 10" xfId="890" xr:uid="{5B6F9745-15BC-4691-ACC0-20BA8D72CB17}"/>
    <cellStyle name="Comma 2 2 2 2 2 2 2 2 3 10 2" xfId="14955" xr:uid="{6BFD4219-0AF9-4FE9-872B-9705046EBEC2}"/>
    <cellStyle name="Comma 2 2 2 2 2 2 2 2 3 11" xfId="14954" xr:uid="{D385792C-87BD-4278-B5D0-FF6C2B18BDF3}"/>
    <cellStyle name="Comma 2 2 2 2 2 2 2 2 3 2" xfId="891" xr:uid="{29EA6107-8779-483E-8FA1-EF2653523632}"/>
    <cellStyle name="Comma 2 2 2 2 2 2 2 2 3 2 2" xfId="14956" xr:uid="{0FF8671F-C34C-40F8-9B11-A1F65E5C2BA5}"/>
    <cellStyle name="Comma 2 2 2 2 2 2 2 2 3 3" xfId="892" xr:uid="{5B877DFC-310A-4CEA-AB16-B65A5506C216}"/>
    <cellStyle name="Comma 2 2 2 2 2 2 2 2 3 3 2" xfId="14957" xr:uid="{9711C4F4-F8F9-49AF-99FD-75E4430CADD4}"/>
    <cellStyle name="Comma 2 2 2 2 2 2 2 2 3 4" xfId="893" xr:uid="{36AD2B52-90D6-48EE-B074-47C7EF487B82}"/>
    <cellStyle name="Comma 2 2 2 2 2 2 2 2 3 4 2" xfId="14958" xr:uid="{27EB0F6A-79AD-418C-8F21-3C12F66E03FB}"/>
    <cellStyle name="Comma 2 2 2 2 2 2 2 2 3 5" xfId="894" xr:uid="{1644777E-452B-4D7A-9E3F-3032A76F5ACE}"/>
    <cellStyle name="Comma 2 2 2 2 2 2 2 2 3 5 2" xfId="14959" xr:uid="{794B8F76-74C4-4C4D-A0B0-2A9634E43A8F}"/>
    <cellStyle name="Comma 2 2 2 2 2 2 2 2 3 6" xfId="895" xr:uid="{E63E2A9D-CF9E-469D-A9C0-72F37C0D3248}"/>
    <cellStyle name="Comma 2 2 2 2 2 2 2 2 3 6 2" xfId="14960" xr:uid="{BDBE07EF-3EE5-49BB-A1C5-170D2F3FF5C0}"/>
    <cellStyle name="Comma 2 2 2 2 2 2 2 2 3 7" xfId="896" xr:uid="{AB633D44-8755-44D9-B3B6-C84116791C46}"/>
    <cellStyle name="Comma 2 2 2 2 2 2 2 2 3 7 2" xfId="14961" xr:uid="{131428A4-9C2D-4D6B-87FD-05FBB4DC418D}"/>
    <cellStyle name="Comma 2 2 2 2 2 2 2 2 3 8" xfId="897" xr:uid="{2C536F95-53B3-4F89-B186-842C9079D2BF}"/>
    <cellStyle name="Comma 2 2 2 2 2 2 2 2 3 8 2" xfId="14962" xr:uid="{AFD8F410-A6CE-4CF7-BCD0-3667ADAC2922}"/>
    <cellStyle name="Comma 2 2 2 2 2 2 2 2 3 9" xfId="898" xr:uid="{746F9D64-B0B7-4A59-8241-2C5745686398}"/>
    <cellStyle name="Comma 2 2 2 2 2 2 2 2 3 9 2" xfId="14963" xr:uid="{078A99E3-A568-4520-B5C2-80E6992C4571}"/>
    <cellStyle name="Comma 2 2 2 2 2 2 2 2 4" xfId="899" xr:uid="{B568C32E-7DBD-4A2F-983C-5C55BB5C7F72}"/>
    <cellStyle name="Comma 2 2 2 2 2 2 2 2 4 10" xfId="900" xr:uid="{1423C729-1B32-4A30-B05F-846DB3513A2F}"/>
    <cellStyle name="Comma 2 2 2 2 2 2 2 2 4 10 2" xfId="14965" xr:uid="{FBD08A8E-EFEC-431F-8C5E-0AC4EE8DB64D}"/>
    <cellStyle name="Comma 2 2 2 2 2 2 2 2 4 11" xfId="14964" xr:uid="{D4B6A02A-A746-4DBE-9EF1-C642AB82EA6F}"/>
    <cellStyle name="Comma 2 2 2 2 2 2 2 2 4 2" xfId="901" xr:uid="{BFED7DE3-8ACA-4696-8351-A0D6A9DD1F04}"/>
    <cellStyle name="Comma 2 2 2 2 2 2 2 2 4 2 2" xfId="14966" xr:uid="{BFB5ED6B-4BA5-494A-88EE-9188946B52AA}"/>
    <cellStyle name="Comma 2 2 2 2 2 2 2 2 4 3" xfId="902" xr:uid="{921E5A9E-C085-4B6E-A571-1D71618D41C2}"/>
    <cellStyle name="Comma 2 2 2 2 2 2 2 2 4 3 2" xfId="14967" xr:uid="{7231C358-5DD7-4298-A647-61BB95E55542}"/>
    <cellStyle name="Comma 2 2 2 2 2 2 2 2 4 4" xfId="903" xr:uid="{52F64764-8FBC-453D-A79F-85701911D51C}"/>
    <cellStyle name="Comma 2 2 2 2 2 2 2 2 4 4 2" xfId="14968" xr:uid="{729BC75A-FED1-47BA-9424-0F12E97E7CFF}"/>
    <cellStyle name="Comma 2 2 2 2 2 2 2 2 4 5" xfId="904" xr:uid="{B5489056-B589-457D-97C7-2D313E097582}"/>
    <cellStyle name="Comma 2 2 2 2 2 2 2 2 4 5 2" xfId="14969" xr:uid="{C45984BF-9BFA-4F4E-8172-5E12CB7EBCC0}"/>
    <cellStyle name="Comma 2 2 2 2 2 2 2 2 4 6" xfId="905" xr:uid="{898BBEFB-8F53-4C70-9981-7A94535F5818}"/>
    <cellStyle name="Comma 2 2 2 2 2 2 2 2 4 6 2" xfId="14970" xr:uid="{BF9911FC-E79A-4394-A182-A1FE30C515E6}"/>
    <cellStyle name="Comma 2 2 2 2 2 2 2 2 4 7" xfId="906" xr:uid="{A874EF52-7651-40A3-ABBB-7BA676124EC0}"/>
    <cellStyle name="Comma 2 2 2 2 2 2 2 2 4 7 2" xfId="14971" xr:uid="{A2667965-76E1-42A3-BB63-85F420894428}"/>
    <cellStyle name="Comma 2 2 2 2 2 2 2 2 4 8" xfId="907" xr:uid="{596E6E38-136C-4660-97BC-794EFF587529}"/>
    <cellStyle name="Comma 2 2 2 2 2 2 2 2 4 8 2" xfId="14972" xr:uid="{536C5ED5-EF02-4E9C-A6E2-A89255F959A5}"/>
    <cellStyle name="Comma 2 2 2 2 2 2 2 2 4 9" xfId="908" xr:uid="{00082BD6-087F-47A1-9EFF-87CE876EA14B}"/>
    <cellStyle name="Comma 2 2 2 2 2 2 2 2 4 9 2" xfId="14973" xr:uid="{B84F2034-C10F-4658-B295-1F26E9B81790}"/>
    <cellStyle name="Comma 2 2 2 2 2 2 2 2 5" xfId="909" xr:uid="{83E816C5-B498-4A5B-9791-AC3A0F6EDC9E}"/>
    <cellStyle name="Comma 2 2 2 2 2 2 2 2 5 2" xfId="14974" xr:uid="{5A4CED61-CC89-47CB-B9C1-33AB7767DDE5}"/>
    <cellStyle name="Comma 2 2 2 2 2 2 2 2 6" xfId="910" xr:uid="{25657ADD-0B29-492C-8CD8-C430E294A8BE}"/>
    <cellStyle name="Comma 2 2 2 2 2 2 2 2 6 2" xfId="14975" xr:uid="{6864011B-2A57-47AE-927D-0F4EEC60C352}"/>
    <cellStyle name="Comma 2 2 2 2 2 2 2 2 7" xfId="911" xr:uid="{4AEFF476-3E69-4232-BA70-80E8CC562D10}"/>
    <cellStyle name="Comma 2 2 2 2 2 2 2 2 7 2" xfId="14976" xr:uid="{F37323B9-ED04-4E54-946F-CA7C9BE017AE}"/>
    <cellStyle name="Comma 2 2 2 2 2 2 2 2 8" xfId="912" xr:uid="{AC884CB2-D3B8-44AA-8A28-4B10EF6D7A4F}"/>
    <cellStyle name="Comma 2 2 2 2 2 2 2 2 8 2" xfId="14977" xr:uid="{9C4028CB-059A-429A-B950-89319DBE5C0D}"/>
    <cellStyle name="Comma 2 2 2 2 2 2 2 2 9" xfId="913" xr:uid="{BE5B4103-643D-4F17-8ACF-530AB30BFBB9}"/>
    <cellStyle name="Comma 2 2 2 2 2 2 2 2 9 2" xfId="14978" xr:uid="{C6D026DE-44DE-4ABC-A1DE-D9520480853A}"/>
    <cellStyle name="Comma 2 2 2 2 2 2 2 2_Display_2" xfId="914" xr:uid="{1371EDB1-13FA-4A84-863E-FD0448FC46B0}"/>
    <cellStyle name="Comma 2 2 2 2 2 2 2 3" xfId="915" xr:uid="{11E20FA5-A70E-4CFE-9C62-CA70C58C21E2}"/>
    <cellStyle name="Comma 2 2 2 2 2 2 2 3 10" xfId="916" xr:uid="{C004C44C-7251-4997-A1BD-8E3E540FB8D9}"/>
    <cellStyle name="Comma 2 2 2 2 2 2 2 3 10 2" xfId="14980" xr:uid="{DAAC1EE5-7E78-47E5-9C9D-3313D2AA93CD}"/>
    <cellStyle name="Comma 2 2 2 2 2 2 2 3 11" xfId="14979" xr:uid="{EE816DEC-5AE7-401E-BF1C-B3993AA46BD5}"/>
    <cellStyle name="Comma 2 2 2 2 2 2 2 3 2" xfId="917" xr:uid="{52BADAEB-CC9C-4609-8109-59A99FFEA308}"/>
    <cellStyle name="Comma 2 2 2 2 2 2 2 3 2 2" xfId="14981" xr:uid="{2D464A05-B3A8-48A9-8A6A-B1F4F4461E7B}"/>
    <cellStyle name="Comma 2 2 2 2 2 2 2 3 3" xfId="918" xr:uid="{E0F7C187-DECE-4202-BF94-F677DAA5432E}"/>
    <cellStyle name="Comma 2 2 2 2 2 2 2 3 3 2" xfId="14982" xr:uid="{D7265A20-D638-4D30-BA25-17AA721974B3}"/>
    <cellStyle name="Comma 2 2 2 2 2 2 2 3 4" xfId="919" xr:uid="{B6AB9F2E-7914-4879-AEFC-8D3C725D96CE}"/>
    <cellStyle name="Comma 2 2 2 2 2 2 2 3 4 2" xfId="14983" xr:uid="{02419E1D-C2B7-4140-A605-E3369072DA71}"/>
    <cellStyle name="Comma 2 2 2 2 2 2 2 3 5" xfId="920" xr:uid="{FAFBE38F-3410-4E9F-B7EA-FA76735CBEC6}"/>
    <cellStyle name="Comma 2 2 2 2 2 2 2 3 5 2" xfId="14984" xr:uid="{8C68D561-08D5-44FF-854A-E08F9467099D}"/>
    <cellStyle name="Comma 2 2 2 2 2 2 2 3 6" xfId="921" xr:uid="{30ED4FEC-06B7-4C21-8D80-CD7CC5593DC9}"/>
    <cellStyle name="Comma 2 2 2 2 2 2 2 3 6 2" xfId="14985" xr:uid="{CD64F485-CAA3-45E2-B283-42252310765E}"/>
    <cellStyle name="Comma 2 2 2 2 2 2 2 3 7" xfId="922" xr:uid="{E35072CC-1D29-498A-8AB7-BE4899EDBEF3}"/>
    <cellStyle name="Comma 2 2 2 2 2 2 2 3 7 2" xfId="14986" xr:uid="{A194697A-9CDA-4D16-B7BB-DA6C3D61E52D}"/>
    <cellStyle name="Comma 2 2 2 2 2 2 2 3 8" xfId="923" xr:uid="{3215BFC9-B08D-4448-901B-53F9E134C60C}"/>
    <cellStyle name="Comma 2 2 2 2 2 2 2 3 8 2" xfId="14987" xr:uid="{F2CF196E-23C5-4CA2-AE9B-AFC1E48D03AE}"/>
    <cellStyle name="Comma 2 2 2 2 2 2 2 3 9" xfId="924" xr:uid="{3FC4E042-0DE6-47C2-80CE-A85FCB252B40}"/>
    <cellStyle name="Comma 2 2 2 2 2 2 2 3 9 2" xfId="14988" xr:uid="{B5FA04EE-E6E7-4273-9052-04C21E7575F7}"/>
    <cellStyle name="Comma 2 2 2 2 2 2 2 3_Balanse ASA legal" xfId="9287" xr:uid="{25B6EB1F-B5AC-4590-9E5A-FA6DE98E798D}"/>
    <cellStyle name="Comma 2 2 2 2 2 2 2 4" xfId="925" xr:uid="{875B0A3C-67CB-4145-B43B-7EBE5A1D70CC}"/>
    <cellStyle name="Comma 2 2 2 2 2 2 2 4 2" xfId="926" xr:uid="{BA15DC0A-3800-42E1-9AAE-691261216D8D}"/>
    <cellStyle name="Comma 2 2 2 2 2 2 2 4 2 10" xfId="927" xr:uid="{5160BF8C-4E30-4EBD-9F70-59884900C3E4}"/>
    <cellStyle name="Comma 2 2 2 2 2 2 2 4 2 10 2" xfId="14991" xr:uid="{9F166014-FEBE-4E23-8065-A82FE3ABF4E0}"/>
    <cellStyle name="Comma 2 2 2 2 2 2 2 4 2 11" xfId="14990" xr:uid="{A92072D5-F6ED-460C-8DEE-F04FD70A9DB5}"/>
    <cellStyle name="Comma 2 2 2 2 2 2 2 4 2 2" xfId="928" xr:uid="{21BC4A6B-AF6A-4FC7-B0D6-4619A897A3BE}"/>
    <cellStyle name="Comma 2 2 2 2 2 2 2 4 2 2 2" xfId="14992" xr:uid="{35830D36-6B06-488B-B0CC-CC76AC5442C9}"/>
    <cellStyle name="Comma 2 2 2 2 2 2 2 4 2 3" xfId="929" xr:uid="{31E5816C-DA63-459C-BB54-7453421B4FE9}"/>
    <cellStyle name="Comma 2 2 2 2 2 2 2 4 2 3 2" xfId="14993" xr:uid="{4E15AEAD-6605-4A70-A3C5-46414B5E2E55}"/>
    <cellStyle name="Comma 2 2 2 2 2 2 2 4 2 4" xfId="930" xr:uid="{90302CC9-575B-4BFF-A621-E3F58C0AAAE4}"/>
    <cellStyle name="Comma 2 2 2 2 2 2 2 4 2 4 2" xfId="14994" xr:uid="{A8504E5A-6AAC-48B6-A224-953E85A23F55}"/>
    <cellStyle name="Comma 2 2 2 2 2 2 2 4 2 5" xfId="931" xr:uid="{659FEB34-C11A-444C-BFF6-AA6D924A7139}"/>
    <cellStyle name="Comma 2 2 2 2 2 2 2 4 2 5 2" xfId="14995" xr:uid="{FF90BC0E-1F0C-4FEB-9A4A-132B9E8E477C}"/>
    <cellStyle name="Comma 2 2 2 2 2 2 2 4 2 6" xfId="932" xr:uid="{924B3C17-8792-4866-BF62-B0F17394E4F2}"/>
    <cellStyle name="Comma 2 2 2 2 2 2 2 4 2 6 2" xfId="14996" xr:uid="{805A8CF9-8316-4B72-9590-B04E8D8EFFED}"/>
    <cellStyle name="Comma 2 2 2 2 2 2 2 4 2 7" xfId="933" xr:uid="{FFE76898-A345-48A2-A0DC-641C5A4185D3}"/>
    <cellStyle name="Comma 2 2 2 2 2 2 2 4 2 7 2" xfId="14997" xr:uid="{7B109AFC-3422-4F0C-B6A8-E3A986428340}"/>
    <cellStyle name="Comma 2 2 2 2 2 2 2 4 2 8" xfId="934" xr:uid="{A611FD99-2817-496B-B651-D584A95453CF}"/>
    <cellStyle name="Comma 2 2 2 2 2 2 2 4 2 8 2" xfId="14998" xr:uid="{B619C375-D203-4DC7-8219-59BD378666D7}"/>
    <cellStyle name="Comma 2 2 2 2 2 2 2 4 2 9" xfId="935" xr:uid="{A3CD4009-5CA4-4353-BE02-9B244A08C0BA}"/>
    <cellStyle name="Comma 2 2 2 2 2 2 2 4 2 9 2" xfId="14999" xr:uid="{929AE0A6-FB43-415D-8493-F690ED41BC78}"/>
    <cellStyle name="Comma 2 2 2 2 2 2 2 4 3" xfId="14989" xr:uid="{05C00661-E87E-49D9-8F3F-BE3A4CA5830E}"/>
    <cellStyle name="Comma 2 2 2 2 2 2 2 4_RES FLAT" xfId="9288" xr:uid="{2CE1C4F5-C698-48C6-8D04-79CD3019C57E}"/>
    <cellStyle name="Comma 2 2 2 2 2 2 2 5" xfId="936" xr:uid="{BFA89C75-C743-4FF7-B423-E35858A7867A}"/>
    <cellStyle name="Comma 2 2 2 2 2 2 2 5 2" xfId="937" xr:uid="{78977105-CFF5-4A1A-B471-A53E828A6635}"/>
    <cellStyle name="Comma 2 2 2 2 2 2 2 5 2 10" xfId="938" xr:uid="{99BC2C93-EF21-46CB-AEED-28F91FEAB7AD}"/>
    <cellStyle name="Comma 2 2 2 2 2 2 2 5 2 10 2" xfId="15002" xr:uid="{4974AA59-466C-4C02-9884-E3EA5C24ABCC}"/>
    <cellStyle name="Comma 2 2 2 2 2 2 2 5 2 11" xfId="15001" xr:uid="{2381AD09-CCAA-4B02-BC6C-CC17D607A3E9}"/>
    <cellStyle name="Comma 2 2 2 2 2 2 2 5 2 2" xfId="939" xr:uid="{E5B167EC-947D-4384-923C-B85A3A8C0521}"/>
    <cellStyle name="Comma 2 2 2 2 2 2 2 5 2 2 2" xfId="15003" xr:uid="{2F78E4A8-25F2-48ED-9D0D-C00496E8FAA6}"/>
    <cellStyle name="Comma 2 2 2 2 2 2 2 5 2 3" xfId="940" xr:uid="{89DE1781-1A23-455D-A369-4BA25AC540D9}"/>
    <cellStyle name="Comma 2 2 2 2 2 2 2 5 2 3 2" xfId="15004" xr:uid="{490AECA4-FCB2-447E-BFCB-E30EE589F7CD}"/>
    <cellStyle name="Comma 2 2 2 2 2 2 2 5 2 4" xfId="941" xr:uid="{BD380555-3163-47C0-85A6-BAE320ADB094}"/>
    <cellStyle name="Comma 2 2 2 2 2 2 2 5 2 4 2" xfId="15005" xr:uid="{4617C834-AF24-4386-8E6E-467C7EBA8CCE}"/>
    <cellStyle name="Comma 2 2 2 2 2 2 2 5 2 5" xfId="942" xr:uid="{E09B860C-AFEC-48C5-B2E7-5D317E19287F}"/>
    <cellStyle name="Comma 2 2 2 2 2 2 2 5 2 5 2" xfId="15006" xr:uid="{A346D674-8D8B-47C0-8EA5-BFD590FCE524}"/>
    <cellStyle name="Comma 2 2 2 2 2 2 2 5 2 6" xfId="943" xr:uid="{FA9A5A2F-8273-42B9-A207-B7080A49C4CC}"/>
    <cellStyle name="Comma 2 2 2 2 2 2 2 5 2 6 2" xfId="15007" xr:uid="{71077D81-3B41-4AE2-A732-B13F21718D7F}"/>
    <cellStyle name="Comma 2 2 2 2 2 2 2 5 2 7" xfId="944" xr:uid="{DBE55904-D59F-443F-8333-E1A91DC260B3}"/>
    <cellStyle name="Comma 2 2 2 2 2 2 2 5 2 7 2" xfId="15008" xr:uid="{2E269C3B-5180-419C-8CFF-7DDA77A9002F}"/>
    <cellStyle name="Comma 2 2 2 2 2 2 2 5 2 8" xfId="945" xr:uid="{A5BE50BC-2936-4EF0-9339-B6CF97E00A39}"/>
    <cellStyle name="Comma 2 2 2 2 2 2 2 5 2 8 2" xfId="15009" xr:uid="{8C5556F2-0F30-4EAD-A6CA-43B7BBD84FEA}"/>
    <cellStyle name="Comma 2 2 2 2 2 2 2 5 2 9" xfId="946" xr:uid="{D59563C0-E7A0-4444-8D11-6F0305F882BD}"/>
    <cellStyle name="Comma 2 2 2 2 2 2 2 5 2 9 2" xfId="15010" xr:uid="{CFC62A9B-1912-455F-A088-F42BBA164205}"/>
    <cellStyle name="Comma 2 2 2 2 2 2 2 5 3" xfId="15000" xr:uid="{E2006B47-CF4E-45CA-9A3A-658EF812E93F}"/>
    <cellStyle name="Comma 2 2 2 2 2 2 2 6" xfId="947" xr:uid="{5D9B7916-FFAB-4B57-A3FE-BDE918E7E47D}"/>
    <cellStyle name="Comma 2 2 2 2 2 2 2 6 2" xfId="15011" xr:uid="{0B1C12FD-EDBC-496D-9C9C-08009EFCF61A}"/>
    <cellStyle name="Comma 2 2 2 2 2 2 2 7" xfId="948" xr:uid="{17DC79FC-9094-4F0F-A6D2-D19BFAA02E9C}"/>
    <cellStyle name="Comma 2 2 2 2 2 2 2 7 2" xfId="15012" xr:uid="{F8B2E353-EC8A-433E-854E-32226E6B301D}"/>
    <cellStyle name="Comma 2 2 2 2 2 2 2 8" xfId="949" xr:uid="{516ABF86-9C4D-464E-9ACF-37CFA4324F67}"/>
    <cellStyle name="Comma 2 2 2 2 2 2 2 8 2" xfId="15013" xr:uid="{F944E1CA-FFB2-4217-B0B0-7955BB30F1C6}"/>
    <cellStyle name="Comma 2 2 2 2 2 2 2 9" xfId="950" xr:uid="{479508B4-FDA3-4840-8AFA-FCC1E303A9AC}"/>
    <cellStyle name="Comma 2 2 2 2 2 2 2 9 2" xfId="15014" xr:uid="{B59113EA-C48B-41A7-BA0E-5A69B192127E}"/>
    <cellStyle name="Comma 2 2 2 2 2 2 2_Balanse ASA legal" xfId="9289" xr:uid="{A94E3AF4-EB79-4CCB-AC1E-30DF0848A735}"/>
    <cellStyle name="Comma 2 2 2 2 2 2 3" xfId="951" xr:uid="{5DB54788-DC05-424C-9DD6-5CDBBCDDFC64}"/>
    <cellStyle name="Comma 2 2 2 2 2 2 3 10" xfId="952" xr:uid="{31DF16B2-2C50-43E2-8C11-D1BD24979D4E}"/>
    <cellStyle name="Comma 2 2 2 2 2 2 3 10 2" xfId="15016" xr:uid="{57AEE980-1FE3-4D5E-BEAB-BEA0B5C7759E}"/>
    <cellStyle name="Comma 2 2 2 2 2 2 3 11" xfId="15015" xr:uid="{60E7234E-1129-4E93-8D2E-2000428BB9E8}"/>
    <cellStyle name="Comma 2 2 2 2 2 2 3 2" xfId="953" xr:uid="{7A7DD4AD-4FC4-4F9B-8845-BBB4D09B6F01}"/>
    <cellStyle name="Comma 2 2 2 2 2 2 3 2 2" xfId="15017" xr:uid="{11D293B8-F8FF-4187-90C3-19C1EC8E5A2C}"/>
    <cellStyle name="Comma 2 2 2 2 2 2 3 3" xfId="954" xr:uid="{408BC5AE-C9DD-4089-B31B-0DAAADCDBE71}"/>
    <cellStyle name="Comma 2 2 2 2 2 2 3 3 2" xfId="15018" xr:uid="{845DC5AD-1E88-4851-93CF-7A34AF566914}"/>
    <cellStyle name="Comma 2 2 2 2 2 2 3 4" xfId="955" xr:uid="{A97498E2-6673-44A2-9DC6-76DB88C7CD1C}"/>
    <cellStyle name="Comma 2 2 2 2 2 2 3 4 2" xfId="15019" xr:uid="{75BC0EA7-F738-4F72-A9E9-AC53CDB50685}"/>
    <cellStyle name="Comma 2 2 2 2 2 2 3 5" xfId="956" xr:uid="{59221C3B-09E9-4BCF-AF33-21A157590F9D}"/>
    <cellStyle name="Comma 2 2 2 2 2 2 3 5 2" xfId="15020" xr:uid="{A6F49433-BC30-48D5-902E-D57C781A757F}"/>
    <cellStyle name="Comma 2 2 2 2 2 2 3 6" xfId="957" xr:uid="{03702EF5-A194-448C-8F2A-ADE1C584587B}"/>
    <cellStyle name="Comma 2 2 2 2 2 2 3 6 2" xfId="15021" xr:uid="{A5231438-9E5E-4249-B126-D81E359C281F}"/>
    <cellStyle name="Comma 2 2 2 2 2 2 3 7" xfId="958" xr:uid="{BD771CC8-319F-4650-A4E2-33B73E1A0418}"/>
    <cellStyle name="Comma 2 2 2 2 2 2 3 7 2" xfId="15022" xr:uid="{101FE4AD-82BE-4229-A332-C315E4A7CB37}"/>
    <cellStyle name="Comma 2 2 2 2 2 2 3 8" xfId="959" xr:uid="{28745B67-3A53-47D5-BC5E-E7806737641F}"/>
    <cellStyle name="Comma 2 2 2 2 2 2 3 8 2" xfId="15023" xr:uid="{6E3324ED-C2C1-46F6-913D-0C1DCB8FBA70}"/>
    <cellStyle name="Comma 2 2 2 2 2 2 3 9" xfId="960" xr:uid="{E8E0211D-C557-46D6-B629-66F92DCB57E7}"/>
    <cellStyle name="Comma 2 2 2 2 2 2 3 9 2" xfId="15024" xr:uid="{4CC1C493-EE0C-48C6-A547-FE47E24462E2}"/>
    <cellStyle name="Comma 2 2 2 2 2 2 3_Balanse ASA legal" xfId="9290" xr:uid="{4CEB39A3-77C8-4444-9BE7-600E6FF1A139}"/>
    <cellStyle name="Comma 2 2 2 2 2 2 4" xfId="961" xr:uid="{BCCD2BE3-B4E2-4DA2-8FA6-3669C2552550}"/>
    <cellStyle name="Comma 2 2 2 2 2 2 4 2" xfId="962" xr:uid="{AF2C7FEF-6B22-47D3-9D43-75180167B1FD}"/>
    <cellStyle name="Comma 2 2 2 2 2 2 4 2 2" xfId="15026" xr:uid="{7E45B3E8-02C1-4539-B684-CE8FD191B057}"/>
    <cellStyle name="Comma 2 2 2 2 2 2 4 3" xfId="13943" xr:uid="{310969EA-C9E6-4E40-8902-62F77DE3FA7B}"/>
    <cellStyle name="Comma 2 2 2 2 2 2 4 3 2" xfId="17011" xr:uid="{8D7AAB8D-737C-4A17-A4B5-9FE818937FD0}"/>
    <cellStyle name="Comma 2 2 2 2 2 2 4 4" xfId="15025" xr:uid="{FA3B0CEB-C120-4115-A2EE-A6DBECFDC6A3}"/>
    <cellStyle name="Comma 2 2 2 2 2 2 5" xfId="963" xr:uid="{01C934DC-1FC7-4361-98CC-9A94DD0CB017}"/>
    <cellStyle name="Comma 2 2 2 2 2 2 5 10" xfId="964" xr:uid="{5F343D25-BB00-4A63-9E3B-E20CE5CD69B1}"/>
    <cellStyle name="Comma 2 2 2 2 2 2 5 10 2" xfId="15028" xr:uid="{CA0DE4F3-0A3D-434E-B19B-6E75E1CC52A2}"/>
    <cellStyle name="Comma 2 2 2 2 2 2 5 11" xfId="965" xr:uid="{D7386DFD-8A13-4742-9F67-7D1AE988705B}"/>
    <cellStyle name="Comma 2 2 2 2 2 2 5 11 2" xfId="15029" xr:uid="{4A80D0F7-C485-4913-BDF3-B995600F67CA}"/>
    <cellStyle name="Comma 2 2 2 2 2 2 5 12" xfId="15027" xr:uid="{BB03CBE9-4E88-43CC-81F6-DBD003E8FB5D}"/>
    <cellStyle name="Comma 2 2 2 2 2 2 5 2" xfId="966" xr:uid="{F88A1CF5-1DA8-4E7A-A668-E46A4AFA0D1E}"/>
    <cellStyle name="Comma 2 2 2 2 2 2 5 2 2" xfId="15030" xr:uid="{B673C58A-2419-4B91-9FFA-D273B59E1C51}"/>
    <cellStyle name="Comma 2 2 2 2 2 2 5 3" xfId="967" xr:uid="{684BE07B-E0DD-42AF-97A8-F6A83EBE5AC7}"/>
    <cellStyle name="Comma 2 2 2 2 2 2 5 3 2" xfId="15031" xr:uid="{B5D8B0E1-3ABD-4BCE-BC2A-71259ACCFB1F}"/>
    <cellStyle name="Comma 2 2 2 2 2 2 5 4" xfId="968" xr:uid="{8788F8D9-B52B-49DF-A871-F5EED99A2A01}"/>
    <cellStyle name="Comma 2 2 2 2 2 2 5 4 2" xfId="15032" xr:uid="{2B14CFA7-9859-4CAB-B36E-E60A7D551DF1}"/>
    <cellStyle name="Comma 2 2 2 2 2 2 5 5" xfId="969" xr:uid="{ED53FE8B-3095-4C39-84ED-50FCF1FE1E7C}"/>
    <cellStyle name="Comma 2 2 2 2 2 2 5 5 2" xfId="15033" xr:uid="{84CFA8E1-CA98-4279-B6DE-998B5F5E0015}"/>
    <cellStyle name="Comma 2 2 2 2 2 2 5 6" xfId="970" xr:uid="{91AC6290-C547-44ED-9774-B9830E5817DD}"/>
    <cellStyle name="Comma 2 2 2 2 2 2 5 6 2" xfId="15034" xr:uid="{8AADB5C8-F8B6-4BF7-A156-7C80D34B0C22}"/>
    <cellStyle name="Comma 2 2 2 2 2 2 5 7" xfId="971" xr:uid="{57D3E9B4-D343-4698-9809-F4993CFD627F}"/>
    <cellStyle name="Comma 2 2 2 2 2 2 5 7 2" xfId="15035" xr:uid="{D2E5220B-6996-4E38-BDF4-6F047801F88E}"/>
    <cellStyle name="Comma 2 2 2 2 2 2 5 8" xfId="972" xr:uid="{1B38CE61-7AA1-4CC7-8502-E3006470BA21}"/>
    <cellStyle name="Comma 2 2 2 2 2 2 5 8 2" xfId="15036" xr:uid="{8AAAE54D-8C5F-40F2-947F-69519186BB81}"/>
    <cellStyle name="Comma 2 2 2 2 2 2 5 9" xfId="973" xr:uid="{06BBE092-A11B-424D-87DE-4C3F66469774}"/>
    <cellStyle name="Comma 2 2 2 2 2 2 5 9 2" xfId="15037" xr:uid="{163B445E-E80A-4138-AB79-EEF5FD2A6F51}"/>
    <cellStyle name="Comma 2 2 2 2 2 2 6" xfId="974" xr:uid="{A2889E47-D97A-4FA2-A667-7936AD30033B}"/>
    <cellStyle name="Comma 2 2 2 2 2 2 6 10" xfId="975" xr:uid="{117D05A4-1558-4DF5-B94A-9D5547A0991E}"/>
    <cellStyle name="Comma 2 2 2 2 2 2 6 10 2" xfId="15039" xr:uid="{1AD17D40-AE21-44A1-90A2-E20B2A8DA5C0}"/>
    <cellStyle name="Comma 2 2 2 2 2 2 6 11" xfId="976" xr:uid="{989FDE51-0147-4FC6-B5FF-DFC7B73DDC0F}"/>
    <cellStyle name="Comma 2 2 2 2 2 2 6 11 2" xfId="15040" xr:uid="{714D6662-AACE-4834-B542-FD3D08752A13}"/>
    <cellStyle name="Comma 2 2 2 2 2 2 6 12" xfId="15038" xr:uid="{65B07FD6-9206-4234-B348-29093C3B6503}"/>
    <cellStyle name="Comma 2 2 2 2 2 2 6 2" xfId="977" xr:uid="{8077AE46-C1AA-424C-96D8-31BCBCC17C86}"/>
    <cellStyle name="Comma 2 2 2 2 2 2 6 2 2" xfId="15041" xr:uid="{73B37A3E-9DE2-47AF-A0B0-4A6937E879F5}"/>
    <cellStyle name="Comma 2 2 2 2 2 2 6 3" xfId="978" xr:uid="{C2BBEA0B-EB48-4A32-B093-E1653B7CE4F8}"/>
    <cellStyle name="Comma 2 2 2 2 2 2 6 3 2" xfId="15042" xr:uid="{919C6E8C-AF95-4108-8244-EC732AB685A7}"/>
    <cellStyle name="Comma 2 2 2 2 2 2 6 4" xfId="979" xr:uid="{9F001875-D321-447F-90D7-C4CEC486E5FA}"/>
    <cellStyle name="Comma 2 2 2 2 2 2 6 4 2" xfId="15043" xr:uid="{AC463157-02D7-48FB-A386-08D6F0B10FCD}"/>
    <cellStyle name="Comma 2 2 2 2 2 2 6 5" xfId="980" xr:uid="{3E5D6955-A259-43BA-954B-AFF8A2A89C9C}"/>
    <cellStyle name="Comma 2 2 2 2 2 2 6 5 2" xfId="15044" xr:uid="{A35EF88E-8354-4ED4-A935-49954C456967}"/>
    <cellStyle name="Comma 2 2 2 2 2 2 6 6" xfId="981" xr:uid="{EFB743CF-B07F-4F28-83D9-F5E3EBA64D2F}"/>
    <cellStyle name="Comma 2 2 2 2 2 2 6 6 2" xfId="15045" xr:uid="{C90D6386-1CFC-4898-A0D5-F8DBA6665CBE}"/>
    <cellStyle name="Comma 2 2 2 2 2 2 6 7" xfId="982" xr:uid="{CF2475D6-1469-469C-81A4-2BE8A60BEA65}"/>
    <cellStyle name="Comma 2 2 2 2 2 2 6 7 2" xfId="15046" xr:uid="{A99BAE5E-8672-41D5-A056-74F5A06961D7}"/>
    <cellStyle name="Comma 2 2 2 2 2 2 6 8" xfId="983" xr:uid="{02BD20F3-BFFA-453E-9440-4F7F40E42E72}"/>
    <cellStyle name="Comma 2 2 2 2 2 2 6 8 2" xfId="15047" xr:uid="{E46F118B-7E65-47C8-8999-A090966D1B8D}"/>
    <cellStyle name="Comma 2 2 2 2 2 2 6 9" xfId="984" xr:uid="{5DA035BA-62B2-4813-BD8C-BFE8F3B872D1}"/>
    <cellStyle name="Comma 2 2 2 2 2 2 6 9 2" xfId="15048" xr:uid="{C71FBCC6-75AA-4732-AE24-6AEAF77EDB1E}"/>
    <cellStyle name="Comma 2 2 2 2 2 2 7" xfId="985" xr:uid="{A7775993-0636-405F-B62C-05D6B1C4E5E9}"/>
    <cellStyle name="Comma 2 2 2 2 2 2 7 2" xfId="15049" xr:uid="{91A9BBE7-25E8-4DC9-93E3-84100673F984}"/>
    <cellStyle name="Comma 2 2 2 2 2 2 8" xfId="986" xr:uid="{84C37516-55D4-4EDB-B5BD-5774116F2329}"/>
    <cellStyle name="Comma 2 2 2 2 2 2 8 2" xfId="15050" xr:uid="{28A82257-E347-4437-BC02-DA343C7D76F5}"/>
    <cellStyle name="Comma 2 2 2 2 2 2 9" xfId="987" xr:uid="{4FD71252-8180-47EB-9806-CE93CA57C86F}"/>
    <cellStyle name="Comma 2 2 2 2 2 2 9 2" xfId="15051" xr:uid="{31CADA6B-D73B-4BA6-ABE3-4434271EFB12}"/>
    <cellStyle name="Comma 2 2 2 2 2 2_Display_2" xfId="988" xr:uid="{82C8E9C7-1CCF-4125-AA62-9EA5105B872D}"/>
    <cellStyle name="Comma 2 2 2 2 2 3" xfId="989" xr:uid="{AC7AB20D-832C-416C-A073-BAB84707C8AE}"/>
    <cellStyle name="Comma 2 2 2 2 2 3 10" xfId="990" xr:uid="{D4AFAF6F-0A64-41ED-8985-5D0CB5E2E3CB}"/>
    <cellStyle name="Comma 2 2 2 2 2 3 10 2" xfId="15053" xr:uid="{D7EA2DA6-6BED-40DC-9716-69D6BFA4CBF9}"/>
    <cellStyle name="Comma 2 2 2 2 2 3 11" xfId="15052" xr:uid="{5653786F-1F05-4FEB-9C97-8B6A946880FF}"/>
    <cellStyle name="Comma 2 2 2 2 2 3 2" xfId="991" xr:uid="{E199D4C1-12CD-4558-A502-592D4DC933CA}"/>
    <cellStyle name="Comma 2 2 2 2 2 3 2 2" xfId="13787" xr:uid="{4723AC30-4C36-403C-8127-BD710E96B8F6}"/>
    <cellStyle name="Comma 2 2 2 2 2 3 2 2 2" xfId="16863" xr:uid="{3B2F1835-0EC4-4497-9C2E-020BDEA72F98}"/>
    <cellStyle name="Comma 2 2 2 2 2 3 2 3" xfId="14155" xr:uid="{1599698C-3982-49C1-BD7A-5BDC60C1C3D0}"/>
    <cellStyle name="Comma 2 2 2 2 2 3 2 3 2" xfId="17223" xr:uid="{0D1E21F0-9490-406C-B822-9CAA0C8E31FC}"/>
    <cellStyle name="Comma 2 2 2 2 2 3 2 4" xfId="15054" xr:uid="{EA23870E-BDA9-4800-B7B8-95D8FB468E23}"/>
    <cellStyle name="Comma 2 2 2 2 2 3 3" xfId="992" xr:uid="{EAA9E255-6E49-4340-BFA5-FA27A0ADECFC}"/>
    <cellStyle name="Comma 2 2 2 2 2 3 3 2" xfId="15055" xr:uid="{71B724FB-0234-4766-BAD8-4884E3DE0E05}"/>
    <cellStyle name="Comma 2 2 2 2 2 3 4" xfId="993" xr:uid="{A15B598E-36BB-4B09-8B75-9D12B34445F2}"/>
    <cellStyle name="Comma 2 2 2 2 2 3 4 2" xfId="15056" xr:uid="{F9D16A66-2F05-4345-B79E-565D8A3F65FB}"/>
    <cellStyle name="Comma 2 2 2 2 2 3 5" xfId="994" xr:uid="{5F30F32C-93D5-42B5-8367-899F38245F12}"/>
    <cellStyle name="Comma 2 2 2 2 2 3 5 2" xfId="15057" xr:uid="{3213EFB6-69B7-4DE1-B504-7BEBDB1FB0D3}"/>
    <cellStyle name="Comma 2 2 2 2 2 3 6" xfId="995" xr:uid="{DCB79F64-6672-41E6-97B3-A18784367051}"/>
    <cellStyle name="Comma 2 2 2 2 2 3 6 2" xfId="15058" xr:uid="{2EA03230-9D68-42A4-BE68-873107F90037}"/>
    <cellStyle name="Comma 2 2 2 2 2 3 7" xfId="996" xr:uid="{023612B1-472D-4D74-8347-B62674F36077}"/>
    <cellStyle name="Comma 2 2 2 2 2 3 7 2" xfId="15059" xr:uid="{17A6D56E-5A03-4BB1-ADC1-C1FD2FAC6440}"/>
    <cellStyle name="Comma 2 2 2 2 2 3 8" xfId="997" xr:uid="{F8361A29-6627-493F-9BAF-CDBC4805CF45}"/>
    <cellStyle name="Comma 2 2 2 2 2 3 8 2" xfId="15060" xr:uid="{13E348ED-623B-4013-AA8E-5BFD7AB6FDD7}"/>
    <cellStyle name="Comma 2 2 2 2 2 3 9" xfId="998" xr:uid="{22C1FF68-51D6-4C67-8BDA-9575EF739986}"/>
    <cellStyle name="Comma 2 2 2 2 2 3 9 2" xfId="15061" xr:uid="{1D1DFD54-190B-414B-808D-126DE047E26C}"/>
    <cellStyle name="Comma 2 2 2 2 2 3_Balanse ASA legal" xfId="9291" xr:uid="{54AD7527-40AC-44A5-8A73-445285A81328}"/>
    <cellStyle name="Comma 2 2 2 2 2 4" xfId="999" xr:uid="{32997C71-5D9E-4EFD-B6B3-F39FFBA9DE65}"/>
    <cellStyle name="Comma 2 2 2 2 2 4 10" xfId="1000" xr:uid="{E00E25B5-3F2E-49C6-81A6-351559C5D9B8}"/>
    <cellStyle name="Comma 2 2 2 2 2 4 10 2" xfId="15063" xr:uid="{866AC53E-42B3-442B-B8F5-48F041AA3E8F}"/>
    <cellStyle name="Comma 2 2 2 2 2 4 11" xfId="15062" xr:uid="{7E4A0747-56EB-47B9-8857-27B62E024BFF}"/>
    <cellStyle name="Comma 2 2 2 2 2 4 2" xfId="1001" xr:uid="{0114C3F1-8467-49F8-8214-C727B51000B2}"/>
    <cellStyle name="Comma 2 2 2 2 2 4 2 2" xfId="15064" xr:uid="{C3C355D6-CB28-40F8-9B45-0EBCFA99B1E8}"/>
    <cellStyle name="Comma 2 2 2 2 2 4 3" xfId="1002" xr:uid="{CF382B30-D6A8-432E-B2E5-826EC1D6DBE5}"/>
    <cellStyle name="Comma 2 2 2 2 2 4 3 2" xfId="15065" xr:uid="{B1B85156-D63C-4C04-A596-6AE4C15C3A7C}"/>
    <cellStyle name="Comma 2 2 2 2 2 4 4" xfId="1003" xr:uid="{371A5790-491D-4A58-B392-98157EA5D50B}"/>
    <cellStyle name="Comma 2 2 2 2 2 4 4 2" xfId="15066" xr:uid="{28C59415-AEC3-4AC8-B04E-E991D599DCDC}"/>
    <cellStyle name="Comma 2 2 2 2 2 4 5" xfId="1004" xr:uid="{203D0453-710E-49CF-B50F-50F176EE4E77}"/>
    <cellStyle name="Comma 2 2 2 2 2 4 5 2" xfId="15067" xr:uid="{F48B84CA-DE42-47DE-A259-6D10B315582D}"/>
    <cellStyle name="Comma 2 2 2 2 2 4 6" xfId="1005" xr:uid="{8C0F1302-0F7A-4736-9F11-DA59E6452F3D}"/>
    <cellStyle name="Comma 2 2 2 2 2 4 6 2" xfId="15068" xr:uid="{AA3D73B5-4E51-44D6-9E2A-F375E38E8EB0}"/>
    <cellStyle name="Comma 2 2 2 2 2 4 7" xfId="1006" xr:uid="{C5F1D676-A530-4D76-905D-7E27255E17CD}"/>
    <cellStyle name="Comma 2 2 2 2 2 4 7 2" xfId="15069" xr:uid="{3F9B44F3-684B-4B79-9B24-704814EC2EB6}"/>
    <cellStyle name="Comma 2 2 2 2 2 4 8" xfId="1007" xr:uid="{BB2BA1BF-85F6-406B-820F-4377C1E2294D}"/>
    <cellStyle name="Comma 2 2 2 2 2 4 8 2" xfId="15070" xr:uid="{F88CD751-8C20-4A6E-BDF7-3623F7B388DC}"/>
    <cellStyle name="Comma 2 2 2 2 2 4 9" xfId="1008" xr:uid="{2EA73CB5-B406-458E-94F3-0BD50C08FD94}"/>
    <cellStyle name="Comma 2 2 2 2 2 4 9 2" xfId="15071" xr:uid="{7A346106-34C8-492A-9BE5-8AC4AC0693B3}"/>
    <cellStyle name="Comma 2 2 2 2 2 4_Balanse ASA legal" xfId="9292" xr:uid="{62EE6EC7-40F5-415B-B2EA-D8974292D07A}"/>
    <cellStyle name="Comma 2 2 2 2 2 5" xfId="1009" xr:uid="{48B1ADC6-B0BC-4F60-B339-916CCD2E3FA5}"/>
    <cellStyle name="Comma 2 2 2 2 2 5 10" xfId="1010" xr:uid="{3F6CAAC1-A877-4614-A1F8-A0CB93ABF00E}"/>
    <cellStyle name="Comma 2 2 2 2 2 5 10 2" xfId="15073" xr:uid="{305F1B54-0D06-4B46-9677-1A1FE48FB1A1}"/>
    <cellStyle name="Comma 2 2 2 2 2 5 11" xfId="1011" xr:uid="{9A57DFA2-60E6-41A7-82A9-39B139DE9CC3}"/>
    <cellStyle name="Comma 2 2 2 2 2 5 11 2" xfId="15074" xr:uid="{CB0D49BB-D6E0-4C1F-8CBD-432E34C0B7D7}"/>
    <cellStyle name="Comma 2 2 2 2 2 5 12" xfId="1012" xr:uid="{6E31F4D1-9D33-495A-8735-73E98A590072}"/>
    <cellStyle name="Comma 2 2 2 2 2 5 12 2" xfId="15075" xr:uid="{1DC77C2B-F5AA-44E5-A176-B1AB4BE5C180}"/>
    <cellStyle name="Comma 2 2 2 2 2 5 13" xfId="1013" xr:uid="{439839B2-C7AD-4621-9C9C-8F0350B064BF}"/>
    <cellStyle name="Comma 2 2 2 2 2 5 13 2" xfId="15076" xr:uid="{F84576FF-0D75-4B0B-91F7-36B3CE30CF72}"/>
    <cellStyle name="Comma 2 2 2 2 2 5 14" xfId="1014" xr:uid="{E42B0981-C141-4837-8D4B-D4A26CD3741C}"/>
    <cellStyle name="Comma 2 2 2 2 2 5 14 2" xfId="15077" xr:uid="{06004839-4391-49A3-96FD-B4DFE3DED237}"/>
    <cellStyle name="Comma 2 2 2 2 2 5 15" xfId="15072" xr:uid="{27BB4D97-2EA4-4FF1-AC90-DD2877805ECA}"/>
    <cellStyle name="Comma 2 2 2 2 2 5 2" xfId="1015" xr:uid="{A67DF511-9DAF-474E-9467-ED6CC4F22203}"/>
    <cellStyle name="Comma 2 2 2 2 2 5 2 2" xfId="1016" xr:uid="{362287A0-D2AC-4B37-B6CB-F40633164693}"/>
    <cellStyle name="Comma 2 2 2 2 2 5 2 2 2" xfId="15079" xr:uid="{B2D78B12-DD13-4005-999C-504BB65781B5}"/>
    <cellStyle name="Comma 2 2 2 2 2 5 2 3" xfId="9293" xr:uid="{E7BACE2A-DE3D-444D-B866-DCC8D91B8A42}"/>
    <cellStyle name="Comma 2 2 2 2 2 5 2 3 2" xfId="16119" xr:uid="{193AE510-55B8-43A7-B491-2743819C09F0}"/>
    <cellStyle name="Comma 2 2 2 2 2 5 2 4" xfId="15078" xr:uid="{727FEADA-7290-4C52-BD3E-ED4244A366C4}"/>
    <cellStyle name="Comma 2 2 2 2 2 5 2_Balanse ASA legal" xfId="9294" xr:uid="{1A671F14-DA9A-4430-B64A-0BE9CF4E2CEF}"/>
    <cellStyle name="Comma 2 2 2 2 2 5 3" xfId="1017" xr:uid="{F743BC04-5CA7-4D12-A3EB-83784AE54B44}"/>
    <cellStyle name="Comma 2 2 2 2 2 5 3 2" xfId="1018" xr:uid="{DEF354A9-AFAF-42B8-8AFF-505F7C268C60}"/>
    <cellStyle name="Comma 2 2 2 2 2 5 3 2 2" xfId="15081" xr:uid="{BDAE4BDD-47AE-41AF-A5F2-50EE368C3963}"/>
    <cellStyle name="Comma 2 2 2 2 2 5 3 3" xfId="14052" xr:uid="{CAC27B6E-5760-41C9-A5BB-4A5C2E21E9B2}"/>
    <cellStyle name="Comma 2 2 2 2 2 5 3 3 2" xfId="17120" xr:uid="{CD26BD12-555A-4BEC-B0F2-5302444492BF}"/>
    <cellStyle name="Comma 2 2 2 2 2 5 3 4" xfId="15080" xr:uid="{189A7516-CCC6-491B-B619-AAD0F9EFA36A}"/>
    <cellStyle name="Comma 2 2 2 2 2 5 4" xfId="1019" xr:uid="{7BFF7ECA-5A67-40BE-A4D6-7CC998EE97E9}"/>
    <cellStyle name="Comma 2 2 2 2 2 5 4 2" xfId="15082" xr:uid="{C772B936-F5FF-42CD-BB7B-C706FC9ACB68}"/>
    <cellStyle name="Comma 2 2 2 2 2 5 5" xfId="1020" xr:uid="{844F619F-F5D7-4D16-B4EA-BC10E8CE8AC3}"/>
    <cellStyle name="Comma 2 2 2 2 2 5 5 2" xfId="15083" xr:uid="{2B04C270-EDD5-4CD7-9BDE-2D04C398FCBE}"/>
    <cellStyle name="Comma 2 2 2 2 2 5 6" xfId="1021" xr:uid="{E910E7E3-5934-4BD2-9E4C-5100D418048D}"/>
    <cellStyle name="Comma 2 2 2 2 2 5 6 2" xfId="15084" xr:uid="{93C8F14D-4A32-4BD7-BA43-D64882E762FC}"/>
    <cellStyle name="Comma 2 2 2 2 2 5 7" xfId="1022" xr:uid="{65D06AE9-70A3-47B7-917A-E2B70D802AAC}"/>
    <cellStyle name="Comma 2 2 2 2 2 5 7 2" xfId="15085" xr:uid="{738A2769-2643-40F8-ABFE-A48C6BE0B708}"/>
    <cellStyle name="Comma 2 2 2 2 2 5 8" xfId="1023" xr:uid="{3B42F49D-95F7-4BC2-97B7-3DB5418600A4}"/>
    <cellStyle name="Comma 2 2 2 2 2 5 8 2" xfId="15086" xr:uid="{EF8BDAA9-7554-427A-994C-4C3A4A68B8BE}"/>
    <cellStyle name="Comma 2 2 2 2 2 5 9" xfId="1024" xr:uid="{CC747617-ED40-4245-AAAB-A532667F46F1}"/>
    <cellStyle name="Comma 2 2 2 2 2 5 9 2" xfId="15087" xr:uid="{6AFD85A8-5F25-4D33-B1D0-D3D48DB036DD}"/>
    <cellStyle name="Comma 2 2 2 2 2 5_Display_2" xfId="1025" xr:uid="{FF725537-E45F-42E2-A5C1-681A6B434ADD}"/>
    <cellStyle name="Comma 2 2 2 2 2 6" xfId="1026" xr:uid="{6FAD55C3-553D-48CE-A18A-F41E5C01A8D0}"/>
    <cellStyle name="Comma 2 2 2 2 2 6 10" xfId="1027" xr:uid="{0A87B9C1-915F-47B0-80DC-C6278081BF5C}"/>
    <cellStyle name="Comma 2 2 2 2 2 6 10 2" xfId="15089" xr:uid="{226B691F-A35A-45ED-AC06-4F22FB31FEEA}"/>
    <cellStyle name="Comma 2 2 2 2 2 6 11" xfId="15088" xr:uid="{041A0C8A-2B4D-4595-845C-827FE6B80832}"/>
    <cellStyle name="Comma 2 2 2 2 2 6 2" xfId="1028" xr:uid="{977324FE-2F16-41A2-9329-DE6A7FE4E4AF}"/>
    <cellStyle name="Comma 2 2 2 2 2 6 2 2" xfId="15090" xr:uid="{DDB04DF0-F51E-4ED2-AC8F-FE2B0DF7F723}"/>
    <cellStyle name="Comma 2 2 2 2 2 6 3" xfId="1029" xr:uid="{34AE09E7-FE39-474E-A03C-99DFA4812562}"/>
    <cellStyle name="Comma 2 2 2 2 2 6 3 2" xfId="15091" xr:uid="{7C568940-0406-47A7-B052-529EF51D4304}"/>
    <cellStyle name="Comma 2 2 2 2 2 6 4" xfId="1030" xr:uid="{0060AAFA-5CBB-4F92-9CCC-A88A61A59915}"/>
    <cellStyle name="Comma 2 2 2 2 2 6 4 2" xfId="15092" xr:uid="{CF42FA76-2336-489C-B7BD-D64964133A6C}"/>
    <cellStyle name="Comma 2 2 2 2 2 6 5" xfId="1031" xr:uid="{9CA3EEA4-B9B0-45EB-B4CF-CA4B57094C9E}"/>
    <cellStyle name="Comma 2 2 2 2 2 6 5 2" xfId="15093" xr:uid="{740B37F2-8473-4C3D-B513-7C342827F7ED}"/>
    <cellStyle name="Comma 2 2 2 2 2 6 6" xfId="1032" xr:uid="{E9AC449C-B925-49AF-BC90-8E3786E66856}"/>
    <cellStyle name="Comma 2 2 2 2 2 6 6 2" xfId="15094" xr:uid="{C898803E-B413-41C1-8DCD-9EB2AF0DE08B}"/>
    <cellStyle name="Comma 2 2 2 2 2 6 7" xfId="1033" xr:uid="{B19314D1-443F-4246-B3BC-FE0B6B58214C}"/>
    <cellStyle name="Comma 2 2 2 2 2 6 7 2" xfId="15095" xr:uid="{ABD3F153-FAF4-4671-99A0-134766BA1703}"/>
    <cellStyle name="Comma 2 2 2 2 2 6 8" xfId="1034" xr:uid="{18A0C4E3-5FB0-4EB0-9F2A-E840CED6EC90}"/>
    <cellStyle name="Comma 2 2 2 2 2 6 8 2" xfId="15096" xr:uid="{F6F0753B-061B-494C-A643-EBEB3D35BA26}"/>
    <cellStyle name="Comma 2 2 2 2 2 6 9" xfId="1035" xr:uid="{C6F017EF-39DC-4B04-A925-63EEDBCF7FE9}"/>
    <cellStyle name="Comma 2 2 2 2 2 6 9 2" xfId="15097" xr:uid="{22D78818-7B5A-449C-A97A-0554D04FBDF4}"/>
    <cellStyle name="Comma 2 2 2 2 2 6_Balanse ASA legal" xfId="9295" xr:uid="{13977583-7E0C-4DAA-AFCA-5A00CCD5EF44}"/>
    <cellStyle name="Comma 2 2 2 2 2 7" xfId="1036" xr:uid="{1846A4DD-DE34-4015-801E-6A6FD376E666}"/>
    <cellStyle name="Comma 2 2 2 2 2 7 2" xfId="1037" xr:uid="{F2415CBD-BF05-46D3-BD64-C69AB12CC530}"/>
    <cellStyle name="Comma 2 2 2 2 2 7 2 10" xfId="1038" xr:uid="{A5DEBE15-347F-402A-B45A-C36C61509BB1}"/>
    <cellStyle name="Comma 2 2 2 2 2 7 2 10 2" xfId="15100" xr:uid="{7377C7C5-023D-43C1-BEEA-5964C8232B62}"/>
    <cellStyle name="Comma 2 2 2 2 2 7 2 11" xfId="15099" xr:uid="{47327F19-580F-46BF-8047-66356FC6B741}"/>
    <cellStyle name="Comma 2 2 2 2 2 7 2 2" xfId="1039" xr:uid="{97C30259-7DCD-4166-B2B4-A55778D4F6DB}"/>
    <cellStyle name="Comma 2 2 2 2 2 7 2 2 2" xfId="15101" xr:uid="{08FA1CA8-92CC-4654-B9AD-D4B929CD4B0C}"/>
    <cellStyle name="Comma 2 2 2 2 2 7 2 3" xfId="1040" xr:uid="{B0ABE08D-2D84-4069-8FE1-96EE57E1532F}"/>
    <cellStyle name="Comma 2 2 2 2 2 7 2 3 2" xfId="15102" xr:uid="{A6B6B45D-052D-47D1-9719-6AC9E3D9B407}"/>
    <cellStyle name="Comma 2 2 2 2 2 7 2 4" xfId="1041" xr:uid="{B029E390-C258-401A-B8F3-38A39FD3FEAD}"/>
    <cellStyle name="Comma 2 2 2 2 2 7 2 4 2" xfId="15103" xr:uid="{F88747AE-6C67-4857-8596-C77BF18705FF}"/>
    <cellStyle name="Comma 2 2 2 2 2 7 2 5" xfId="1042" xr:uid="{FD27C33C-BAAD-42D0-882E-0B8D1D7E8F46}"/>
    <cellStyle name="Comma 2 2 2 2 2 7 2 5 2" xfId="15104" xr:uid="{208A8C00-6712-427A-8257-14FED27C6960}"/>
    <cellStyle name="Comma 2 2 2 2 2 7 2 6" xfId="1043" xr:uid="{1DDE886B-BD42-47C6-85E5-C9FDEA97E3D1}"/>
    <cellStyle name="Comma 2 2 2 2 2 7 2 6 2" xfId="15105" xr:uid="{E98B82BA-211F-4DE7-B706-B4C0AB1008B2}"/>
    <cellStyle name="Comma 2 2 2 2 2 7 2 7" xfId="1044" xr:uid="{DA108564-D942-43F7-8669-06B93FC0A827}"/>
    <cellStyle name="Comma 2 2 2 2 2 7 2 7 2" xfId="15106" xr:uid="{C74314F3-D938-42F1-A7FE-35D46C7AA9BB}"/>
    <cellStyle name="Comma 2 2 2 2 2 7 2 8" xfId="1045" xr:uid="{257070D9-7141-4D79-A971-3467C4AB559D}"/>
    <cellStyle name="Comma 2 2 2 2 2 7 2 8 2" xfId="15107" xr:uid="{00D33D21-237F-467D-8321-85D104DCE284}"/>
    <cellStyle name="Comma 2 2 2 2 2 7 2 9" xfId="1046" xr:uid="{044B64CF-E7A6-4747-982B-0B764A0FB585}"/>
    <cellStyle name="Comma 2 2 2 2 2 7 2 9 2" xfId="15108" xr:uid="{E8E5864F-7EBF-4185-A876-8FE7D0AFB50C}"/>
    <cellStyle name="Comma 2 2 2 2 2 7 3" xfId="15098" xr:uid="{7CDC4FCB-B9A2-4586-AA8C-29252A4138D7}"/>
    <cellStyle name="Comma 2 2 2 2 2 7_RES FLAT" xfId="9296" xr:uid="{1419CB64-640B-4D73-A928-B6B41B6B11D0}"/>
    <cellStyle name="Comma 2 2 2 2 2 8" xfId="1047" xr:uid="{4C205EDE-CBA8-4C8C-A7AC-F30A4D151816}"/>
    <cellStyle name="Comma 2 2 2 2 2 8 2" xfId="1048" xr:uid="{7DBA33EF-C5E2-43E5-9AEA-AE5CB9DED2B2}"/>
    <cellStyle name="Comma 2 2 2 2 2 8 2 10" xfId="1049" xr:uid="{912F5465-7813-4632-B7B4-71AA157BADC8}"/>
    <cellStyle name="Comma 2 2 2 2 2 8 2 10 2" xfId="15111" xr:uid="{F34C648A-886B-4B5A-B363-BA409530C8AF}"/>
    <cellStyle name="Comma 2 2 2 2 2 8 2 11" xfId="15110" xr:uid="{FAD10564-F5C2-4207-A602-D940727DDF67}"/>
    <cellStyle name="Comma 2 2 2 2 2 8 2 2" xfId="1050" xr:uid="{F80FBB5E-D3C1-40B9-98DA-A26470792AA0}"/>
    <cellStyle name="Comma 2 2 2 2 2 8 2 2 2" xfId="15112" xr:uid="{C8CAC1FD-B933-43FA-9039-452160E90C95}"/>
    <cellStyle name="Comma 2 2 2 2 2 8 2 3" xfId="1051" xr:uid="{D7CC5D3E-859E-4363-9739-C89BF0A3537F}"/>
    <cellStyle name="Comma 2 2 2 2 2 8 2 3 2" xfId="15113" xr:uid="{60F47365-20F7-4FB0-BFA7-0F9E12C3CB49}"/>
    <cellStyle name="Comma 2 2 2 2 2 8 2 4" xfId="1052" xr:uid="{7EE987CA-94BC-4886-A9AD-E3884F19DE0D}"/>
    <cellStyle name="Comma 2 2 2 2 2 8 2 4 2" xfId="15114" xr:uid="{36E748E8-14FD-476C-AC97-519D16359E7D}"/>
    <cellStyle name="Comma 2 2 2 2 2 8 2 5" xfId="1053" xr:uid="{DE577843-87D5-48B3-9BBF-B8CEAF94A4D0}"/>
    <cellStyle name="Comma 2 2 2 2 2 8 2 5 2" xfId="15115" xr:uid="{F2B055E8-4726-4C90-AE1E-39FED1719AC4}"/>
    <cellStyle name="Comma 2 2 2 2 2 8 2 6" xfId="1054" xr:uid="{3B19E366-7449-4366-B8BC-55F1EDF6A128}"/>
    <cellStyle name="Comma 2 2 2 2 2 8 2 6 2" xfId="15116" xr:uid="{EDC209F5-BA0F-4DB0-B780-70E562663DC6}"/>
    <cellStyle name="Comma 2 2 2 2 2 8 2 7" xfId="1055" xr:uid="{17E561AA-08E6-4817-9583-E712D8BADFD2}"/>
    <cellStyle name="Comma 2 2 2 2 2 8 2 7 2" xfId="15117" xr:uid="{6B12B366-DC7F-4A95-B9E7-35539DC4D737}"/>
    <cellStyle name="Comma 2 2 2 2 2 8 2 8" xfId="1056" xr:uid="{7DB0BFF0-1E2A-468A-A4B1-8AF78FB483A0}"/>
    <cellStyle name="Comma 2 2 2 2 2 8 2 8 2" xfId="15118" xr:uid="{9DE2A87C-B717-431A-9FC4-C1F62A1EBDE2}"/>
    <cellStyle name="Comma 2 2 2 2 2 8 2 9" xfId="1057" xr:uid="{4003A369-4539-4649-8036-83CD86C9D7A3}"/>
    <cellStyle name="Comma 2 2 2 2 2 8 2 9 2" xfId="15119" xr:uid="{61206D93-5BDD-4F3B-BF8B-2856B5D2B6FF}"/>
    <cellStyle name="Comma 2 2 2 2 2 8 3" xfId="15109" xr:uid="{641CC2BE-BD8B-4D5A-BF7C-50D43254AD98}"/>
    <cellStyle name="Comma 2 2 2 2 2 9" xfId="1058" xr:uid="{70607F81-5BA4-40B7-A6F5-69D3DA747B2C}"/>
    <cellStyle name="Comma 2 2 2 2 2 9 2" xfId="15120" xr:uid="{4E671746-EB2B-4E7F-86C4-94FA44145952}"/>
    <cellStyle name="Comma 2 2 2 2 2_Balanse ASA legal" xfId="9297" xr:uid="{3D2A2A8B-5E6C-4D34-B842-E183CA048613}"/>
    <cellStyle name="Comma 2 2 2 2 20" xfId="1059" xr:uid="{ED8D2ADA-9BCF-48EF-A2B6-B9B79E66F1EE}"/>
    <cellStyle name="Comma 2 2 2 2 20 2" xfId="15121" xr:uid="{BA2FBDD6-7616-469B-B1AA-C87267778FC9}"/>
    <cellStyle name="Comma 2 2 2 2 21" xfId="14900" xr:uid="{50BFAC44-231F-41A6-A500-95BD138DF012}"/>
    <cellStyle name="Comma 2 2 2 2 3" xfId="1060" xr:uid="{086036E5-AAA2-4078-BCBD-AC6374AF22A1}"/>
    <cellStyle name="Comma 2 2 2 2 3 2" xfId="1061" xr:uid="{704230F7-3D26-4570-9289-30B29425F5C3}"/>
    <cellStyle name="Comma 2 2 2 2 3 2 10" xfId="1062" xr:uid="{73ADEB5F-A0AF-46A2-AC0A-168DADBFF005}"/>
    <cellStyle name="Comma 2 2 2 2 3 2 10 2" xfId="15124" xr:uid="{510020CB-8652-4E39-A221-A242B0599CB6}"/>
    <cellStyle name="Comma 2 2 2 2 3 2 11" xfId="15123" xr:uid="{FD43CF45-4D49-4890-9299-7E6D31C4BAA7}"/>
    <cellStyle name="Comma 2 2 2 2 3 2 2" xfId="1063" xr:uid="{A532DE1C-C7E4-461F-89E0-6A1C83A6594F}"/>
    <cellStyle name="Comma 2 2 2 2 3 2 2 2" xfId="13733" xr:uid="{934DEF55-D161-486F-A33D-6DE17388B95E}"/>
    <cellStyle name="Comma 2 2 2 2 3 2 2 2 2" xfId="16809" xr:uid="{03142EC6-BD28-44DB-AA0F-22E4F95EF1CA}"/>
    <cellStyle name="Comma 2 2 2 2 3 2 2 3" xfId="14101" xr:uid="{81D34395-0CB3-44FB-BBB9-6745CA350407}"/>
    <cellStyle name="Comma 2 2 2 2 3 2 2 3 2" xfId="17169" xr:uid="{F53967FC-E4C8-42FD-8C7C-C1A74E06B12E}"/>
    <cellStyle name="Comma 2 2 2 2 3 2 2 4" xfId="15125" xr:uid="{0DC15E8F-6947-497E-80EF-ABEFAE126A44}"/>
    <cellStyle name="Comma 2 2 2 2 3 2 3" xfId="1064" xr:uid="{67F60AE5-1A03-426C-93C7-200B51A153BD}"/>
    <cellStyle name="Comma 2 2 2 2 3 2 3 2" xfId="15126" xr:uid="{DB7A6F50-1E70-487E-83B8-E09BABDC0F02}"/>
    <cellStyle name="Comma 2 2 2 2 3 2 4" xfId="1065" xr:uid="{CF745ABA-8883-47B6-8D80-2C5A73371B4C}"/>
    <cellStyle name="Comma 2 2 2 2 3 2 4 2" xfId="15127" xr:uid="{DC1E7B26-50EF-4B66-B9BC-44B30DE9B162}"/>
    <cellStyle name="Comma 2 2 2 2 3 2 5" xfId="1066" xr:uid="{CF3FD9DB-D311-41A7-92CC-340826F6AC33}"/>
    <cellStyle name="Comma 2 2 2 2 3 2 5 2" xfId="15128" xr:uid="{4E13901F-B27D-4F75-B0BC-BF5C41BD3452}"/>
    <cellStyle name="Comma 2 2 2 2 3 2 6" xfId="1067" xr:uid="{0D669095-C0C5-48BF-A569-F6385EA4878A}"/>
    <cellStyle name="Comma 2 2 2 2 3 2 6 2" xfId="15129" xr:uid="{76BEF98A-3C26-4356-8E59-A5995D1425EC}"/>
    <cellStyle name="Comma 2 2 2 2 3 2 7" xfId="1068" xr:uid="{31446713-D2F7-45DE-9D2D-4E839161BC48}"/>
    <cellStyle name="Comma 2 2 2 2 3 2 7 2" xfId="15130" xr:uid="{4911610F-C311-46DC-B350-8DD6449FBBF6}"/>
    <cellStyle name="Comma 2 2 2 2 3 2 8" xfId="1069" xr:uid="{104CED3E-E4A8-4E81-88D5-C0256CF3FBF7}"/>
    <cellStyle name="Comma 2 2 2 2 3 2 8 2" xfId="15131" xr:uid="{F0BCED6C-9C8B-4684-8D41-54737A45DFC1}"/>
    <cellStyle name="Comma 2 2 2 2 3 2 9" xfId="1070" xr:uid="{CC95099B-566B-41A3-B454-BB622BF1CDFC}"/>
    <cellStyle name="Comma 2 2 2 2 3 2 9 2" xfId="15132" xr:uid="{6762FB85-9494-4122-8858-1EEE9A8B8057}"/>
    <cellStyle name="Comma 2 2 2 2 3 2_Balanse ASA legal" xfId="9298" xr:uid="{6FE21827-FD54-4103-AE53-5336D610DEEB}"/>
    <cellStyle name="Comma 2 2 2 2 3 3" xfId="1071" xr:uid="{611A328B-71A6-4290-8643-6E72129CD333}"/>
    <cellStyle name="Comma 2 2 2 2 3 3 10" xfId="1072" xr:uid="{3BA542AB-7B48-4D30-96C9-2E103D197FC3}"/>
    <cellStyle name="Comma 2 2 2 2 3 3 10 2" xfId="15134" xr:uid="{92F6BC5B-AA74-40C5-9E81-F8350E095592}"/>
    <cellStyle name="Comma 2 2 2 2 3 3 11" xfId="15133" xr:uid="{D420C625-400C-478F-AA8D-2FFD1E67EB4A}"/>
    <cellStyle name="Comma 2 2 2 2 3 3 2" xfId="1073" xr:uid="{03E3C243-4A5E-4535-9436-A19C02CD3811}"/>
    <cellStyle name="Comma 2 2 2 2 3 3 2 2" xfId="13788" xr:uid="{0D63E021-6B15-4CD6-B9F9-926BC221B2D2}"/>
    <cellStyle name="Comma 2 2 2 2 3 3 2 2 2" xfId="16864" xr:uid="{1F65C2BC-7E88-42C0-8747-4C748D8E4E7A}"/>
    <cellStyle name="Comma 2 2 2 2 3 3 2 3" xfId="14156" xr:uid="{E479D418-C20E-4C22-8A87-D97D12B10AD7}"/>
    <cellStyle name="Comma 2 2 2 2 3 3 2 3 2" xfId="17224" xr:uid="{35C25713-A5D6-4639-BAFC-217F8D2E79AF}"/>
    <cellStyle name="Comma 2 2 2 2 3 3 2 4" xfId="15135" xr:uid="{F4A31796-91FE-4810-B3D8-B8AE452D3860}"/>
    <cellStyle name="Comma 2 2 2 2 3 3 3" xfId="1074" xr:uid="{012A5E5F-1388-4EB6-BB7E-4B40725DE58A}"/>
    <cellStyle name="Comma 2 2 2 2 3 3 3 2" xfId="15136" xr:uid="{F942EB75-3A05-44E1-BE35-FA7393C546C1}"/>
    <cellStyle name="Comma 2 2 2 2 3 3 4" xfId="1075" xr:uid="{310C8ABE-1F88-490E-BCF4-C2C2C7EE69E9}"/>
    <cellStyle name="Comma 2 2 2 2 3 3 4 2" xfId="15137" xr:uid="{4757719F-1198-449F-A555-51C3EB6EB7D5}"/>
    <cellStyle name="Comma 2 2 2 2 3 3 5" xfId="1076" xr:uid="{F2321DE3-05C3-4C9E-A2BF-080AE8CD1720}"/>
    <cellStyle name="Comma 2 2 2 2 3 3 5 2" xfId="15138" xr:uid="{B450A963-8208-4029-88DF-D5A323886AFE}"/>
    <cellStyle name="Comma 2 2 2 2 3 3 6" xfId="1077" xr:uid="{0F58DEB4-D733-47B9-B6FC-AC58C2587F7C}"/>
    <cellStyle name="Comma 2 2 2 2 3 3 6 2" xfId="15139" xr:uid="{11F5A072-5A19-415F-B81C-832EE662CB4D}"/>
    <cellStyle name="Comma 2 2 2 2 3 3 7" xfId="1078" xr:uid="{23F1235B-23A3-4AA1-A2FB-406B6C5E4B90}"/>
    <cellStyle name="Comma 2 2 2 2 3 3 7 2" xfId="15140" xr:uid="{0CEF55EE-D793-4C1D-BBF4-20989FC5C97A}"/>
    <cellStyle name="Comma 2 2 2 2 3 3 8" xfId="1079" xr:uid="{AAEB34B7-ACDB-416B-B3A6-F95633028AB1}"/>
    <cellStyle name="Comma 2 2 2 2 3 3 8 2" xfId="15141" xr:uid="{1096AA4A-4863-440E-AA11-0457823B6960}"/>
    <cellStyle name="Comma 2 2 2 2 3 3 9" xfId="1080" xr:uid="{403E70B9-22A9-484A-8083-C991F4D8672F}"/>
    <cellStyle name="Comma 2 2 2 2 3 3 9 2" xfId="15142" xr:uid="{7DCD20BA-E0E3-4534-96ED-463CC6196742}"/>
    <cellStyle name="Comma 2 2 2 2 3 3_Balanse ASA legal" xfId="9299" xr:uid="{5EFBECAF-A0E8-4A73-AD76-3B675B29DFD6}"/>
    <cellStyle name="Comma 2 2 2 2 3 4" xfId="1081" xr:uid="{F0E51573-58E8-4E1B-BC22-F4E13D9E1219}"/>
    <cellStyle name="Comma 2 2 2 2 3 4 10" xfId="1082" xr:uid="{2FD9E638-8F8F-49F7-8749-081076BF007B}"/>
    <cellStyle name="Comma 2 2 2 2 3 4 10 2" xfId="15144" xr:uid="{A99BD5CE-D4A9-46B0-AFE9-D70B3C405BB7}"/>
    <cellStyle name="Comma 2 2 2 2 3 4 11" xfId="15143" xr:uid="{5A1C96FA-9AD2-40C5-B88D-C9298ECABFB3}"/>
    <cellStyle name="Comma 2 2 2 2 3 4 2" xfId="1083" xr:uid="{B4673519-1BBD-4D70-9DF1-19AF30CFD2D5}"/>
    <cellStyle name="Comma 2 2 2 2 3 4 2 2" xfId="15145" xr:uid="{BE52A693-1335-4C14-8ADF-8334311DDDA8}"/>
    <cellStyle name="Comma 2 2 2 2 3 4 3" xfId="1084" xr:uid="{67CE5098-77CA-45DB-8C7C-C8049C016697}"/>
    <cellStyle name="Comma 2 2 2 2 3 4 3 2" xfId="15146" xr:uid="{56988233-9E9E-4D2B-BA42-4AF79FA616F1}"/>
    <cellStyle name="Comma 2 2 2 2 3 4 4" xfId="1085" xr:uid="{8EF78C4A-D0A0-46FF-85FD-F693162905D0}"/>
    <cellStyle name="Comma 2 2 2 2 3 4 4 2" xfId="15147" xr:uid="{FDB170A8-73BD-4006-8492-7D7AA20E4509}"/>
    <cellStyle name="Comma 2 2 2 2 3 4 5" xfId="1086" xr:uid="{3FD2A756-BD1D-488C-8064-06DCB4543A29}"/>
    <cellStyle name="Comma 2 2 2 2 3 4 5 2" xfId="15148" xr:uid="{5993C857-F347-41F4-AB37-2F7227693735}"/>
    <cellStyle name="Comma 2 2 2 2 3 4 6" xfId="1087" xr:uid="{8B6CBF95-1441-455B-AD4B-241518DC439E}"/>
    <cellStyle name="Comma 2 2 2 2 3 4 6 2" xfId="15149" xr:uid="{DFDA2910-42D9-4806-B453-3C4840E7F9E6}"/>
    <cellStyle name="Comma 2 2 2 2 3 4 7" xfId="1088" xr:uid="{6E090B0E-115F-45A2-B559-A26518B79771}"/>
    <cellStyle name="Comma 2 2 2 2 3 4 7 2" xfId="15150" xr:uid="{6665E03C-AD70-4A1B-AE2E-85E3EED2618C}"/>
    <cellStyle name="Comma 2 2 2 2 3 4 8" xfId="1089" xr:uid="{3AC47181-C18E-47EA-85E1-0C23C255906F}"/>
    <cellStyle name="Comma 2 2 2 2 3 4 8 2" xfId="15151" xr:uid="{70818DE8-F8BB-4703-8F2C-FE6C653BC60D}"/>
    <cellStyle name="Comma 2 2 2 2 3 4 9" xfId="1090" xr:uid="{0B00A4CF-0CDD-485C-A6D7-037143454DFB}"/>
    <cellStyle name="Comma 2 2 2 2 3 4 9 2" xfId="15152" xr:uid="{18B61CFF-8DF4-4DE2-BB7C-C67226DD76B6}"/>
    <cellStyle name="Comma 2 2 2 2 3 4_RES FLAT" xfId="9300" xr:uid="{FDC4EA1C-152E-4F51-AAC1-84E8960B48F7}"/>
    <cellStyle name="Comma 2 2 2 2 3 5" xfId="13338" xr:uid="{DCAF5B70-CF58-4B71-B4FA-57AC90C327DF}"/>
    <cellStyle name="Comma 2 2 2 2 3 5 2" xfId="13684" xr:uid="{60C19B92-D5C6-4C59-816E-BAB578F32BC3}"/>
    <cellStyle name="Comma 2 2 2 2 3 5 2 2" xfId="16760" xr:uid="{D87AC8A9-0271-47CD-8F4F-307AA3C2463C}"/>
    <cellStyle name="Comma 2 2 2 2 3 5 3" xfId="14053" xr:uid="{A85F6BE9-334A-49B7-8B8E-449105D192B6}"/>
    <cellStyle name="Comma 2 2 2 2 3 5 3 2" xfId="17121" xr:uid="{D2189BA5-01E9-4362-B14D-4055B816B6EC}"/>
    <cellStyle name="Comma 2 2 2 2 3 5 4" xfId="16419" xr:uid="{04EE6F8B-3265-4796-845B-CBF29CBFC3E4}"/>
    <cellStyle name="Comma 2 2 2 2 3 6" xfId="13478" xr:uid="{E68F6641-B3B4-4AFB-8EDE-E26D565F072C}"/>
    <cellStyle name="Comma 2 2 2 2 3 6 2" xfId="16558" xr:uid="{37EEFBDF-C2C6-4A32-AB34-B725FC7100B6}"/>
    <cellStyle name="Comma 2 2 2 2 3 7" xfId="13845" xr:uid="{28F66569-4505-493C-ADFA-5D030C0ACC19}"/>
    <cellStyle name="Comma 2 2 2 2 3 7 2" xfId="16918" xr:uid="{89206C6F-DC0C-4588-B443-7BE040C6EF58}"/>
    <cellStyle name="Comma 2 2 2 2 3 8" xfId="15122" xr:uid="{7649E0B1-F864-425D-82CB-06A1D873A8C6}"/>
    <cellStyle name="Comma 2 2 2 2 3_Balanse ASA legal" xfId="9301" xr:uid="{E54CF5B7-1F4E-4003-932D-427E79716B02}"/>
    <cellStyle name="Comma 2 2 2 2 4" xfId="1091" xr:uid="{E41174BF-2795-4ADA-9AB1-FE096BF76429}"/>
    <cellStyle name="Comma 2 2 2 2 4 10" xfId="1092" xr:uid="{18EA2C2B-F103-4D00-921E-0B90C5B86E4A}"/>
    <cellStyle name="Comma 2 2 2 2 4 10 2" xfId="15154" xr:uid="{9A7B074B-42CA-417F-AB46-93FB3753E5CC}"/>
    <cellStyle name="Comma 2 2 2 2 4 11" xfId="1093" xr:uid="{F5610612-8F26-4026-9D25-BFE1936D8999}"/>
    <cellStyle name="Comma 2 2 2 2 4 11 2" xfId="15155" xr:uid="{D6D7C1D9-B0D2-4045-A91F-206BF4A78133}"/>
    <cellStyle name="Comma 2 2 2 2 4 12" xfId="1094" xr:uid="{DC90B742-DB29-40FD-B83E-AC26BB9B7723}"/>
    <cellStyle name="Comma 2 2 2 2 4 12 2" xfId="15156" xr:uid="{110EBCAB-BAC0-4EF8-A59F-81F5639F1844}"/>
    <cellStyle name="Comma 2 2 2 2 4 13" xfId="1095" xr:uid="{3B547B91-CDDD-496E-95FC-893ABB936415}"/>
    <cellStyle name="Comma 2 2 2 2 4 13 2" xfId="15157" xr:uid="{43AB2ECB-8AAC-4BB3-84E0-F20E631616CA}"/>
    <cellStyle name="Comma 2 2 2 2 4 14" xfId="1096" xr:uid="{7F6244A2-84C0-4203-A30D-36F24A3138F6}"/>
    <cellStyle name="Comma 2 2 2 2 4 14 2" xfId="15158" xr:uid="{666A19FA-2816-47AE-AB26-0D4CA6FECD98}"/>
    <cellStyle name="Comma 2 2 2 2 4 15" xfId="1097" xr:uid="{9D245B1D-F729-4FAB-8DFE-D0EB64010E4D}"/>
    <cellStyle name="Comma 2 2 2 2 4 15 2" xfId="15159" xr:uid="{C9D9248C-ED5A-4F15-982D-2C7042BF5026}"/>
    <cellStyle name="Comma 2 2 2 2 4 16" xfId="15153" xr:uid="{2B8C59FC-DF7A-4884-AA18-56FB3E2D53F0}"/>
    <cellStyle name="Comma 2 2 2 2 4 2" xfId="1098" xr:uid="{AADCEC4C-CB93-44AA-99D4-089560C053F5}"/>
    <cellStyle name="Comma 2 2 2 2 4 2 2" xfId="1099" xr:uid="{F4CAE6A4-DE08-441D-BC32-F8F6F156F231}"/>
    <cellStyle name="Comma 2 2 2 2 4 2 2 10" xfId="1100" xr:uid="{CFB4E883-CBB8-4606-8D27-8F775F13DE6B}"/>
    <cellStyle name="Comma 2 2 2 2 4 2 2 10 2" xfId="15162" xr:uid="{296DB55D-C85D-4CC0-AB82-951A8DAA7992}"/>
    <cellStyle name="Comma 2 2 2 2 4 2 2 11" xfId="15161" xr:uid="{44F06D54-F534-4853-8BE0-D790050717F3}"/>
    <cellStyle name="Comma 2 2 2 2 4 2 2 2" xfId="1101" xr:uid="{159B0B97-7D87-42C6-84D2-A18B874939C6}"/>
    <cellStyle name="Comma 2 2 2 2 4 2 2 2 2" xfId="15163" xr:uid="{2EA196CD-8789-4039-ACDA-CCC06AB31870}"/>
    <cellStyle name="Comma 2 2 2 2 4 2 2 3" xfId="1102" xr:uid="{2D823095-C3E1-49F4-B947-45136A059A88}"/>
    <cellStyle name="Comma 2 2 2 2 4 2 2 3 2" xfId="15164" xr:uid="{87056BF7-1DDD-45D7-911E-22F7C278B2AC}"/>
    <cellStyle name="Comma 2 2 2 2 4 2 2 4" xfId="1103" xr:uid="{77C466B6-B4EE-4F7B-8EF0-8E400B3F1312}"/>
    <cellStyle name="Comma 2 2 2 2 4 2 2 4 2" xfId="15165" xr:uid="{532BFA0B-4D0E-4274-BAF8-5F0376C598A7}"/>
    <cellStyle name="Comma 2 2 2 2 4 2 2 5" xfId="1104" xr:uid="{CC7C5E03-94ED-46F8-AE9D-B25F72C67A0D}"/>
    <cellStyle name="Comma 2 2 2 2 4 2 2 5 2" xfId="15166" xr:uid="{8F3A53CD-E2D4-45B6-8170-D1E2AFFE9802}"/>
    <cellStyle name="Comma 2 2 2 2 4 2 2 6" xfId="1105" xr:uid="{375EA06F-465D-45A9-A1A5-AAD2FF2C706F}"/>
    <cellStyle name="Comma 2 2 2 2 4 2 2 6 2" xfId="15167" xr:uid="{41786B1E-8547-4BED-8CF9-2FE9EB59232E}"/>
    <cellStyle name="Comma 2 2 2 2 4 2 2 7" xfId="1106" xr:uid="{CA015203-179E-47F4-ACFD-8F6C0414C5F2}"/>
    <cellStyle name="Comma 2 2 2 2 4 2 2 7 2" xfId="15168" xr:uid="{2D865D9B-CCA0-4711-8410-78E2BBFCACA2}"/>
    <cellStyle name="Comma 2 2 2 2 4 2 2 8" xfId="1107" xr:uid="{ECE492AD-3EC9-4B7F-8447-65F97130B3DE}"/>
    <cellStyle name="Comma 2 2 2 2 4 2 2 8 2" xfId="15169" xr:uid="{2E99E2C7-9095-48BA-9EB3-7896C6139815}"/>
    <cellStyle name="Comma 2 2 2 2 4 2 2 9" xfId="1108" xr:uid="{59BC8D63-C68C-46A1-8E8B-67599E5DA170}"/>
    <cellStyle name="Comma 2 2 2 2 4 2 2 9 2" xfId="15170" xr:uid="{89908CDF-1040-464C-94F1-54486147D0C2}"/>
    <cellStyle name="Comma 2 2 2 2 4 2 2_Balanse ASA legal" xfId="9302" xr:uid="{4391C292-DB96-4C2D-BD36-66641773C54C}"/>
    <cellStyle name="Comma 2 2 2 2 4 2 3" xfId="1109" xr:uid="{C5FE78E2-4698-4925-9B27-7AD1E52E5340}"/>
    <cellStyle name="Comma 2 2 2 2 4 2 3 10" xfId="1110" xr:uid="{757887CC-EE95-42EC-A71F-B5304179F5BD}"/>
    <cellStyle name="Comma 2 2 2 2 4 2 3 10 2" xfId="15172" xr:uid="{A8AA2B8B-12D4-4434-9285-FE5601630093}"/>
    <cellStyle name="Comma 2 2 2 2 4 2 3 11" xfId="15171" xr:uid="{0BF7D436-A284-4C99-9966-F087A826185E}"/>
    <cellStyle name="Comma 2 2 2 2 4 2 3 2" xfId="1111" xr:uid="{A76C121C-74C3-45E7-9A0D-57F1041E7EBF}"/>
    <cellStyle name="Comma 2 2 2 2 4 2 3 2 2" xfId="15173" xr:uid="{B79ABEF6-1F65-4990-9D8C-1BD48C7B6131}"/>
    <cellStyle name="Comma 2 2 2 2 4 2 3 3" xfId="1112" xr:uid="{B728F79F-999B-4A56-9B2B-0AC83581B237}"/>
    <cellStyle name="Comma 2 2 2 2 4 2 3 3 2" xfId="15174" xr:uid="{4AD06671-6C52-4C3E-B549-0F290C38FD7F}"/>
    <cellStyle name="Comma 2 2 2 2 4 2 3 4" xfId="1113" xr:uid="{3A71F664-0EFB-43CF-99E9-805BA62B160D}"/>
    <cellStyle name="Comma 2 2 2 2 4 2 3 4 2" xfId="15175" xr:uid="{BAD34E66-D767-45C4-95E4-6B8ED833F951}"/>
    <cellStyle name="Comma 2 2 2 2 4 2 3 5" xfId="1114" xr:uid="{10E35C1D-9366-4B0A-8CE2-4DF82231DED7}"/>
    <cellStyle name="Comma 2 2 2 2 4 2 3 5 2" xfId="15176" xr:uid="{B9514473-7BF1-4B32-8487-1259D7440B2F}"/>
    <cellStyle name="Comma 2 2 2 2 4 2 3 6" xfId="1115" xr:uid="{7F212352-A66A-40D3-9184-411D8AD46E96}"/>
    <cellStyle name="Comma 2 2 2 2 4 2 3 6 2" xfId="15177" xr:uid="{682454DE-B122-428D-A886-10D5CAF68CBD}"/>
    <cellStyle name="Comma 2 2 2 2 4 2 3 7" xfId="1116" xr:uid="{5A5D076D-DA5F-4E31-86AF-F11C069B59B5}"/>
    <cellStyle name="Comma 2 2 2 2 4 2 3 7 2" xfId="15178" xr:uid="{2D62B0C9-E003-4AB9-B88E-82CF436C8BBE}"/>
    <cellStyle name="Comma 2 2 2 2 4 2 3 8" xfId="1117" xr:uid="{94512CF4-EA89-4768-860B-DC0EFBB8CE15}"/>
    <cellStyle name="Comma 2 2 2 2 4 2 3 8 2" xfId="15179" xr:uid="{6F5099AE-64FB-49F4-9F62-C38745783BE6}"/>
    <cellStyle name="Comma 2 2 2 2 4 2 3 9" xfId="1118" xr:uid="{22E9749F-DCAC-4E83-BC71-A58B034B29AD}"/>
    <cellStyle name="Comma 2 2 2 2 4 2 3 9 2" xfId="15180" xr:uid="{C64DE995-30D5-47EE-8C40-484BF688C8DF}"/>
    <cellStyle name="Comma 2 2 2 2 4 2 3_Balanse ASA legal" xfId="9303" xr:uid="{D95A4835-C502-4A67-BF97-D46280795871}"/>
    <cellStyle name="Comma 2 2 2 2 4 2 4" xfId="1119" xr:uid="{2632F523-550B-4837-86F2-428CD4A272B5}"/>
    <cellStyle name="Comma 2 2 2 2 4 2 4 10" xfId="1120" xr:uid="{165E2FC0-31D4-4E73-9BBD-1F1289A24AD2}"/>
    <cellStyle name="Comma 2 2 2 2 4 2 4 10 2" xfId="15182" xr:uid="{6637AD93-500E-41B5-A044-FAAB39BAE74B}"/>
    <cellStyle name="Comma 2 2 2 2 4 2 4 11" xfId="15181" xr:uid="{3D3FFAF7-FCD0-49A1-9739-45757DC049F7}"/>
    <cellStyle name="Comma 2 2 2 2 4 2 4 2" xfId="1121" xr:uid="{E42685BA-3C68-4B11-BAAF-9958C1329E19}"/>
    <cellStyle name="Comma 2 2 2 2 4 2 4 2 2" xfId="15183" xr:uid="{6F72687B-CBC6-4B67-A9EE-EFB8841BE38D}"/>
    <cellStyle name="Comma 2 2 2 2 4 2 4 3" xfId="1122" xr:uid="{59DA563E-543C-4A06-8C79-3F1F5D47BB18}"/>
    <cellStyle name="Comma 2 2 2 2 4 2 4 3 2" xfId="15184" xr:uid="{68FFE3E6-E153-4282-A329-E0207FDAAAD2}"/>
    <cellStyle name="Comma 2 2 2 2 4 2 4 4" xfId="1123" xr:uid="{1ECFD2C3-1583-4635-A9C5-B10A52234FF6}"/>
    <cellStyle name="Comma 2 2 2 2 4 2 4 4 2" xfId="15185" xr:uid="{FC99AAD3-78B0-4CDA-A78A-7F47DA3FA7C1}"/>
    <cellStyle name="Comma 2 2 2 2 4 2 4 5" xfId="1124" xr:uid="{CDEE6002-F9E0-4D34-A16C-EEB287099B53}"/>
    <cellStyle name="Comma 2 2 2 2 4 2 4 5 2" xfId="15186" xr:uid="{37B5E8CD-10BD-4DA2-B93F-D1B6FE5D3871}"/>
    <cellStyle name="Comma 2 2 2 2 4 2 4 6" xfId="1125" xr:uid="{BCF05B92-9591-4A9B-90E4-267FAA8AAE19}"/>
    <cellStyle name="Comma 2 2 2 2 4 2 4 6 2" xfId="15187" xr:uid="{2D83428E-1C21-403E-BD1C-28BCB4CA129A}"/>
    <cellStyle name="Comma 2 2 2 2 4 2 4 7" xfId="1126" xr:uid="{1BB9DAC3-E663-4E0E-8D10-CE67EB6504BE}"/>
    <cellStyle name="Comma 2 2 2 2 4 2 4 7 2" xfId="15188" xr:uid="{2FDBE3E9-2C7B-48C4-A253-7FA04A57C437}"/>
    <cellStyle name="Comma 2 2 2 2 4 2 4 8" xfId="1127" xr:uid="{B0D12813-46C0-4C25-A144-1AE845EBB3C0}"/>
    <cellStyle name="Comma 2 2 2 2 4 2 4 8 2" xfId="15189" xr:uid="{D570F5FB-5092-4C45-9935-B2D362DB0DC3}"/>
    <cellStyle name="Comma 2 2 2 2 4 2 4 9" xfId="1128" xr:uid="{582BBE6B-ED08-4896-85CA-5243E0AB4652}"/>
    <cellStyle name="Comma 2 2 2 2 4 2 4 9 2" xfId="15190" xr:uid="{5FAE1CED-9B38-4669-B900-706104060650}"/>
    <cellStyle name="Comma 2 2 2 2 4 2 4_RES FLAT" xfId="9304" xr:uid="{89766226-BF64-478F-9C81-3E4BDD3E00B5}"/>
    <cellStyle name="Comma 2 2 2 2 4 2 5" xfId="1129" xr:uid="{02B7A5C1-4E3B-48C7-B6EF-DE26DF4D7299}"/>
    <cellStyle name="Comma 2 2 2 2 4 2 5 10" xfId="1130" xr:uid="{C0F96B6E-BAE1-4C0C-9BB4-B730FD08D10E}"/>
    <cellStyle name="Comma 2 2 2 2 4 2 5 10 2" xfId="15192" xr:uid="{45681E62-1F76-4D23-BE63-42C2AA5FAB54}"/>
    <cellStyle name="Comma 2 2 2 2 4 2 5 11" xfId="15191" xr:uid="{7FF27DEC-A3C8-47FA-95B3-14E8F9DAFFB1}"/>
    <cellStyle name="Comma 2 2 2 2 4 2 5 2" xfId="1131" xr:uid="{5BF57B3D-EBC8-4EF5-933C-D7A4DD3D1FF2}"/>
    <cellStyle name="Comma 2 2 2 2 4 2 5 2 2" xfId="15193" xr:uid="{BC8F3C72-50C0-4051-8794-ECA849480FDC}"/>
    <cellStyle name="Comma 2 2 2 2 4 2 5 3" xfId="1132" xr:uid="{7C80C5E1-96C7-4C43-94E7-70EE02E508E3}"/>
    <cellStyle name="Comma 2 2 2 2 4 2 5 3 2" xfId="15194" xr:uid="{F02B4733-3A7C-4E6B-97EA-40D1EB3E0839}"/>
    <cellStyle name="Comma 2 2 2 2 4 2 5 4" xfId="1133" xr:uid="{2ADD98EE-CD39-4410-8AFA-9B6D49647782}"/>
    <cellStyle name="Comma 2 2 2 2 4 2 5 4 2" xfId="15195" xr:uid="{D9C5756D-C0FA-4690-93AB-0A3BB63C4061}"/>
    <cellStyle name="Comma 2 2 2 2 4 2 5 5" xfId="1134" xr:uid="{E2A22AB1-B593-4A19-9E25-7DCF456DAB35}"/>
    <cellStyle name="Comma 2 2 2 2 4 2 5 5 2" xfId="15196" xr:uid="{26A05338-8F2C-4F77-8849-8FA565D4433D}"/>
    <cellStyle name="Comma 2 2 2 2 4 2 5 6" xfId="1135" xr:uid="{FF8C8274-FE6B-45F4-AA00-42BE5764CF37}"/>
    <cellStyle name="Comma 2 2 2 2 4 2 5 6 2" xfId="15197" xr:uid="{66A93CE4-E5A9-47C8-811E-9CA01AF08E12}"/>
    <cellStyle name="Comma 2 2 2 2 4 2 5 7" xfId="1136" xr:uid="{71FEC4D6-C182-4177-8F87-1F7246594EFE}"/>
    <cellStyle name="Comma 2 2 2 2 4 2 5 7 2" xfId="15198" xr:uid="{4E6E2741-662C-4D64-951A-D559DA73DF2F}"/>
    <cellStyle name="Comma 2 2 2 2 4 2 5 8" xfId="1137" xr:uid="{1363CFFB-2F98-432D-ADAE-B0132CA74892}"/>
    <cellStyle name="Comma 2 2 2 2 4 2 5 8 2" xfId="15199" xr:uid="{34EF90E5-DA3C-447A-9CB1-1E46B1B101CD}"/>
    <cellStyle name="Comma 2 2 2 2 4 2 5 9" xfId="1138" xr:uid="{26728788-6C6C-4C66-A766-0110A8A53E6D}"/>
    <cellStyle name="Comma 2 2 2 2 4 2 5 9 2" xfId="15200" xr:uid="{27D700C2-31B0-40B9-971B-61674EA16BCA}"/>
    <cellStyle name="Comma 2 2 2 2 4 2 6" xfId="15160" xr:uid="{3BD5E86C-80DF-4378-979E-E83437F7CA72}"/>
    <cellStyle name="Comma 2 2 2 2 4 2_Display_2" xfId="1139" xr:uid="{DFE50AEC-35D1-4A09-81C6-BDA29BA14E9E}"/>
    <cellStyle name="Comma 2 2 2 2 4 3" xfId="1140" xr:uid="{19506640-27E4-414B-BBCA-0F42F5A9BB3B}"/>
    <cellStyle name="Comma 2 2 2 2 4 3 10" xfId="1141" xr:uid="{1543D860-06BF-46B5-870C-007B4CE2771F}"/>
    <cellStyle name="Comma 2 2 2 2 4 3 10 2" xfId="15202" xr:uid="{F37E5D14-1068-4664-824A-3DD3B2B78426}"/>
    <cellStyle name="Comma 2 2 2 2 4 3 11" xfId="15201" xr:uid="{E903C5ED-E12C-4134-9726-60736790D6EB}"/>
    <cellStyle name="Comma 2 2 2 2 4 3 2" xfId="1142" xr:uid="{57291A61-335D-479C-84C3-6B8A4693A95D}"/>
    <cellStyle name="Comma 2 2 2 2 4 3 2 2" xfId="13789" xr:uid="{C81BF13C-93B0-4AAF-87FB-0D23737ED7AB}"/>
    <cellStyle name="Comma 2 2 2 2 4 3 2 2 2" xfId="16865" xr:uid="{351B0B69-0595-4585-9711-62CDCE976503}"/>
    <cellStyle name="Comma 2 2 2 2 4 3 2 3" xfId="14157" xr:uid="{12649420-206A-4640-B8E1-61FC43F1BC27}"/>
    <cellStyle name="Comma 2 2 2 2 4 3 2 3 2" xfId="17225" xr:uid="{2598786E-7CB0-4B53-815B-6E5083CC56C9}"/>
    <cellStyle name="Comma 2 2 2 2 4 3 2 4" xfId="15203" xr:uid="{BD2AAAC4-7526-4AC2-8EDC-06BB700D7947}"/>
    <cellStyle name="Comma 2 2 2 2 4 3 3" xfId="1143" xr:uid="{B344F535-154C-48D7-8885-132EDB284092}"/>
    <cellStyle name="Comma 2 2 2 2 4 3 3 2" xfId="15204" xr:uid="{DB4D242E-B626-4690-BF56-8A5467667054}"/>
    <cellStyle name="Comma 2 2 2 2 4 3 4" xfId="1144" xr:uid="{587DF369-7001-4633-A845-D76C13D3FC8F}"/>
    <cellStyle name="Comma 2 2 2 2 4 3 4 2" xfId="15205" xr:uid="{1EA063B3-3A55-4EBD-9416-08A5BF964D3B}"/>
    <cellStyle name="Comma 2 2 2 2 4 3 5" xfId="1145" xr:uid="{4A1619B8-E22E-488B-A109-3390BBF1DE1E}"/>
    <cellStyle name="Comma 2 2 2 2 4 3 5 2" xfId="15206" xr:uid="{3CE2D9EB-8F61-4452-9235-2CC1C0AA5B54}"/>
    <cellStyle name="Comma 2 2 2 2 4 3 6" xfId="1146" xr:uid="{9C44A1A3-62C8-44DB-AE98-2DEF8B57EF30}"/>
    <cellStyle name="Comma 2 2 2 2 4 3 6 2" xfId="15207" xr:uid="{67C49A3B-03BB-4E28-8091-1D29730F1CBA}"/>
    <cellStyle name="Comma 2 2 2 2 4 3 7" xfId="1147" xr:uid="{DFC20287-67C9-467A-981E-030D69228B90}"/>
    <cellStyle name="Comma 2 2 2 2 4 3 7 2" xfId="15208" xr:uid="{A008F33D-E022-4585-B85C-5E61D9C1B5F2}"/>
    <cellStyle name="Comma 2 2 2 2 4 3 8" xfId="1148" xr:uid="{C0F8584A-EFF7-4A55-9297-264D457832FA}"/>
    <cellStyle name="Comma 2 2 2 2 4 3 8 2" xfId="15209" xr:uid="{18A17656-DEAE-4126-BF2D-C3A2E0A502E9}"/>
    <cellStyle name="Comma 2 2 2 2 4 3 9" xfId="1149" xr:uid="{4F729CA3-7C5A-4895-B9FB-A61470F4C81E}"/>
    <cellStyle name="Comma 2 2 2 2 4 3 9 2" xfId="15210" xr:uid="{01649154-7833-48A5-BFEC-8CA4DFFE9BF7}"/>
    <cellStyle name="Comma 2 2 2 2 4 3_Balanse ASA legal" xfId="9305" xr:uid="{66EE6994-B962-4596-BD66-C45E471BF56B}"/>
    <cellStyle name="Comma 2 2 2 2 4 4" xfId="1150" xr:uid="{A5B2E22C-FF9B-4C82-8648-EAD1DB28DF85}"/>
    <cellStyle name="Comma 2 2 2 2 4 4 2" xfId="9306" xr:uid="{C6649F7B-D2F4-43E0-8A92-1944CEF5F441}"/>
    <cellStyle name="Comma 2 2 2 2 4 4 2 2" xfId="13527" xr:uid="{4AFBF809-982A-4EAF-A505-11E52364792C}"/>
    <cellStyle name="Comma 2 2 2 2 4 4 2 2 2" xfId="16603" xr:uid="{0A0E68BB-9639-4072-8D02-D088186A6BEC}"/>
    <cellStyle name="Comma 2 2 2 2 4 4 3" xfId="13894" xr:uid="{16BB5DB9-3411-4645-BDA4-CC76FFAC2451}"/>
    <cellStyle name="Comma 2 2 2 2 4 4 3 2" xfId="16962" xr:uid="{3BDD59E2-56C4-430A-AD5D-8A6599FF696E}"/>
    <cellStyle name="Comma 2 2 2 2 4 4 4" xfId="13222" xr:uid="{04BC842D-C648-4EE6-BBD2-2A744A8A03CE}"/>
    <cellStyle name="Comma 2 2 2 2 4 4 4 2" xfId="16303" xr:uid="{3FE7AA1A-CCCA-4A35-8242-CE1D95D542B3}"/>
    <cellStyle name="Comma 2 2 2 2 4 5" xfId="1151" xr:uid="{55654450-1E28-4B16-888C-B189A72AFC0A}"/>
    <cellStyle name="Comma 2 2 2 2 4 5 2" xfId="13685" xr:uid="{4E9CC8BE-E14B-4161-9930-B26952080903}"/>
    <cellStyle name="Comma 2 2 2 2 4 5 2 2" xfId="16761" xr:uid="{F394A36F-9D1E-436F-9FEE-0F55ECEC4353}"/>
    <cellStyle name="Comma 2 2 2 2 4 5 3" xfId="14054" xr:uid="{578522EE-CB74-490E-BC57-9B0BB8F182D6}"/>
    <cellStyle name="Comma 2 2 2 2 4 5 3 2" xfId="17122" xr:uid="{E66275AF-6812-4FC2-AA3E-B5B3877F2252}"/>
    <cellStyle name="Comma 2 2 2 2 4 5 4" xfId="13339" xr:uid="{D0935077-DAEB-49D0-8F49-B5ED0AA1E39F}"/>
    <cellStyle name="Comma 2 2 2 2 4 5 4 2" xfId="16420" xr:uid="{F631D772-4401-4B5E-BFDE-6434B3739AD5}"/>
    <cellStyle name="Comma 2 2 2 2 4 6" xfId="1152" xr:uid="{5049CC94-AC4E-4752-A9C8-A61E140193BF}"/>
    <cellStyle name="Comma 2 2 2 2 4 6 2" xfId="13479" xr:uid="{2DD03718-BFC6-4CEA-A887-B18D8437AB0D}"/>
    <cellStyle name="Comma 2 2 2 2 4 6 2 2" xfId="16559" xr:uid="{2632782B-0FCD-4F87-B9D2-EB5DF81989B1}"/>
    <cellStyle name="Comma 2 2 2 2 4 7" xfId="1153" xr:uid="{12C04521-DB41-4C2C-933E-1DDFC8C63836}"/>
    <cellStyle name="Comma 2 2 2 2 4 7 2" xfId="15211" xr:uid="{46DC60C0-6905-4CC5-A884-FDFB3D1FFD9D}"/>
    <cellStyle name="Comma 2 2 2 2 4 8" xfId="1154" xr:uid="{55A80EFC-4288-464B-B451-21CB1472D480}"/>
    <cellStyle name="Comma 2 2 2 2 4 8 2" xfId="15212" xr:uid="{F326C8EF-AB88-48E0-B561-AB593111D5E5}"/>
    <cellStyle name="Comma 2 2 2 2 4 9" xfId="1155" xr:uid="{9968B46C-A83F-4340-BFBB-6BF295B6FA6E}"/>
    <cellStyle name="Comma 2 2 2 2 4 9 2" xfId="15213" xr:uid="{67579BEE-DA60-4D57-A60D-764338412E40}"/>
    <cellStyle name="Comma 2 2 2 2 4_Balanse ASA legal" xfId="9307" xr:uid="{94B3D8A4-8245-451F-AB85-6CDCE9F92B5B}"/>
    <cellStyle name="Comma 2 2 2 2 5" xfId="1156" xr:uid="{D2F4ACC1-7382-426E-9DBB-D728E36C76D2}"/>
    <cellStyle name="Comma 2 2 2 2 5 2" xfId="1157" xr:uid="{E817E3F9-9DC4-408D-B43E-A7740FF9CA47}"/>
    <cellStyle name="Comma 2 2 2 2 5 2 2" xfId="1158" xr:uid="{3410066D-C6EA-4D55-8D99-3B631F164528}"/>
    <cellStyle name="Comma 2 2 2 2 5 2 2 2" xfId="15216" xr:uid="{95728703-9788-4485-8E36-6D6448A9887A}"/>
    <cellStyle name="Comma 2 2 2 2 5 2 3" xfId="15215" xr:uid="{0E5553C1-932F-4986-921E-9D2B8414092A}"/>
    <cellStyle name="Comma 2 2 2 2 5 3" xfId="1159" xr:uid="{4BADD3DC-926F-424D-BDE3-59931E3256A1}"/>
    <cellStyle name="Comma 2 2 2 2 5 3 2" xfId="15217" xr:uid="{897BCDA0-910C-4F6A-8022-F43B40508884}"/>
    <cellStyle name="Comma 2 2 2 2 5 4" xfId="15214" xr:uid="{1D11DADD-B669-4AC2-8AEE-8290E43CD36B}"/>
    <cellStyle name="Comma 2 2 2 2 6" xfId="1160" xr:uid="{847211A4-DD53-410A-B006-93D2F731C7D3}"/>
    <cellStyle name="Comma 2 2 2 2 6 2" xfId="1161" xr:uid="{3CE9D09D-76CC-4C70-9BB0-14D735E097B1}"/>
    <cellStyle name="Comma 2 2 2 2 6 2 2" xfId="1162" xr:uid="{0A5B51C3-B417-4260-855C-100DA83AD766}"/>
    <cellStyle name="Comma 2 2 2 2 6 2 2 2" xfId="15220" xr:uid="{83786A43-102D-4C5A-9AAC-EDA8F4C596B2}"/>
    <cellStyle name="Comma 2 2 2 2 6 2 3" xfId="15219" xr:uid="{DCDD5CE3-D203-46DA-9025-823392DB90F9}"/>
    <cellStyle name="Comma 2 2 2 2 6 3" xfId="1163" xr:uid="{D08D74E9-833A-4A9F-9DCB-717BBF2F4EB4}"/>
    <cellStyle name="Comma 2 2 2 2 6 3 2" xfId="15221" xr:uid="{241FCE83-0B0E-4C04-B76D-694F58E3FE63}"/>
    <cellStyle name="Comma 2 2 2 2 6 4" xfId="15218" xr:uid="{F9E3356E-3721-4BF0-9F2D-316CDAEEF03C}"/>
    <cellStyle name="Comma 2 2 2 2 7" xfId="1164" xr:uid="{B451FDE0-A8E3-4250-B2E0-CF472E271F8D}"/>
    <cellStyle name="Comma 2 2 2 2 7 2" xfId="1165" xr:uid="{06C464B9-755A-4494-B803-5A8D0136D17D}"/>
    <cellStyle name="Comma 2 2 2 2 7 2 2" xfId="9309" xr:uid="{BAC01D36-FC85-4B78-A910-7EBDCC14B8C8}"/>
    <cellStyle name="Comma 2 2 2 2 7 2 2 2" xfId="9310" xr:uid="{89F238C8-D8F6-43D8-9654-64DF4FE05FE4}"/>
    <cellStyle name="Comma 2 2 2 2 7 2_RES FLAT" xfId="9308" xr:uid="{C485F124-D754-4240-ACB9-549923BAE96F}"/>
    <cellStyle name="Comma 2 2 2 2 7 3" xfId="1166" xr:uid="{EFD7095E-6503-405A-8E43-A8DF64B8EB1A}"/>
    <cellStyle name="Comma 2 2 2 2 7 3 2" xfId="9311" xr:uid="{33C9D19A-570E-43A8-BD28-2BBF347737DA}"/>
    <cellStyle name="Comma 2 2 2 2 7 4" xfId="1167" xr:uid="{9662DBD0-959B-4DFE-A864-190D6C441391}"/>
    <cellStyle name="Comma 2 2 2 2 7 4 2" xfId="1168" xr:uid="{006F01E1-DD41-4373-8644-2F4B35855ABE}"/>
    <cellStyle name="Comma 2 2 2 2 7 4 3" xfId="15222" xr:uid="{F3165D0F-F18B-4CFD-AA71-C90D2775F883}"/>
    <cellStyle name="Comma 2 2 2 2 7 4_RES FLAT" xfId="9312" xr:uid="{FC8749B1-FB41-474F-843D-D0015D0CF488}"/>
    <cellStyle name="Comma 2 2 2 2 7 5" xfId="1169" xr:uid="{C4520A58-A813-40B4-BC92-724765A3AD67}"/>
    <cellStyle name="Comma 2 2 2 2 7_Display_2" xfId="1170" xr:uid="{5922FC09-911C-4FE6-8208-FC171CA29D42}"/>
    <cellStyle name="Comma 2 2 2 2 8" xfId="1171" xr:uid="{671FDA08-E8AA-414E-8B67-212DEA3707C8}"/>
    <cellStyle name="Comma 2 2 2 2 8 2" xfId="1172" xr:uid="{296D607C-E1DF-4909-BD0C-0261D3F36C7C}"/>
    <cellStyle name="Comma 2 2 2 2 8 2 2" xfId="15224" xr:uid="{77468B03-7800-456A-87DA-7E88F61449B2}"/>
    <cellStyle name="Comma 2 2 2 2 8 3" xfId="15223" xr:uid="{0A6E592E-A29D-4162-8B6B-E7F8CA0D2E03}"/>
    <cellStyle name="Comma 2 2 2 2 9" xfId="1173" xr:uid="{2F8F672D-61D3-4A2A-8063-A612C945F682}"/>
    <cellStyle name="Comma 2 2 2 2 9 2" xfId="1174" xr:uid="{C18279AA-88D6-4D5C-BDBF-CA67E95BB817}"/>
    <cellStyle name="Comma 2 2 2 2 9 2 2" xfId="15225" xr:uid="{9BEBA8D0-ACA1-4E75-87CA-7758E8E1CA17}"/>
    <cellStyle name="Comma 2 2 2 2_Display_2" xfId="1175" xr:uid="{D65AAA2D-A661-49ED-A512-0FF4AD101CFE}"/>
    <cellStyle name="Comma 2 2 2 20" xfId="1176" xr:uid="{10D7BF26-44CE-4808-87D5-CE54A1F36544}"/>
    <cellStyle name="Comma 2 2 2 3" xfId="1177" xr:uid="{40BA0BF1-0CFB-4108-B321-1D24D53E1245}"/>
    <cellStyle name="Comma 2 2 2 3 10" xfId="1178" xr:uid="{A803E818-3EAE-4F9B-A953-69A8C47746CC}"/>
    <cellStyle name="Comma 2 2 2 3 10 2" xfId="15227" xr:uid="{F191DC55-1511-4B10-87C3-A36803A078F9}"/>
    <cellStyle name="Comma 2 2 2 3 11" xfId="1179" xr:uid="{4F40AC7B-C3DC-4A97-B08C-7BE17C7CEB7C}"/>
    <cellStyle name="Comma 2 2 2 3 11 2" xfId="15228" xr:uid="{61BD9645-81DF-4136-A091-456A58628E83}"/>
    <cellStyle name="Comma 2 2 2 3 12" xfId="1180" xr:uid="{B582E2D1-7448-4810-882C-49E1EB5F3507}"/>
    <cellStyle name="Comma 2 2 2 3 12 2" xfId="15229" xr:uid="{67B9FBF1-D23F-4E6F-81DE-C5D9B14B345B}"/>
    <cellStyle name="Comma 2 2 2 3 13" xfId="1181" xr:uid="{D30A45DA-8801-4C9E-9640-60572EB4FD10}"/>
    <cellStyle name="Comma 2 2 2 3 13 2" xfId="15230" xr:uid="{76BBB62C-0B1E-451E-A0D5-6AC78855E804}"/>
    <cellStyle name="Comma 2 2 2 3 14" xfId="1182" xr:uid="{66A03BE2-DE7D-4891-8F0F-B3C99F379093}"/>
    <cellStyle name="Comma 2 2 2 3 14 2" xfId="15231" xr:uid="{1476F379-33A8-43E7-B092-850FB8F9C776}"/>
    <cellStyle name="Comma 2 2 2 3 15" xfId="1183" xr:uid="{C0FFA535-DB86-41C2-9B23-8D8EAECED654}"/>
    <cellStyle name="Comma 2 2 2 3 15 2" xfId="15232" xr:uid="{8D69195F-6C75-4AF6-8415-C355CCAC1B56}"/>
    <cellStyle name="Comma 2 2 2 3 16" xfId="15226" xr:uid="{83A20225-C231-4C20-A2F9-B316F4267BA1}"/>
    <cellStyle name="Comma 2 2 2 3 2" xfId="1184" xr:uid="{0C066B2A-9A5F-439C-97DD-8352EEA37FDE}"/>
    <cellStyle name="Comma 2 2 2 3 2 2" xfId="1185" xr:uid="{060C23CB-C026-4A7E-809F-4ECA8106F0A2}"/>
    <cellStyle name="Comma 2 2 2 3 2 2 10" xfId="1186" xr:uid="{1E31D126-23C5-47AA-AFB9-2EBD321FF813}"/>
    <cellStyle name="Comma 2 2 2 3 2 2 10 2" xfId="15235" xr:uid="{032AFD41-985D-4755-80EA-61AD14FC3665}"/>
    <cellStyle name="Comma 2 2 2 3 2 2 11" xfId="1187" xr:uid="{D4E82CA1-A888-4268-BB44-7ECAFA635EF3}"/>
    <cellStyle name="Comma 2 2 2 3 2 2 11 2" xfId="15236" xr:uid="{AD01D9B2-9CC9-478A-85C3-DA701D438529}"/>
    <cellStyle name="Comma 2 2 2 3 2 2 12" xfId="1188" xr:uid="{8A38C6B7-EC95-4F4B-8921-A74F825B66C4}"/>
    <cellStyle name="Comma 2 2 2 3 2 2 12 2" xfId="15237" xr:uid="{78E9814C-BF28-4C62-9CCA-D36B706A0A27}"/>
    <cellStyle name="Comma 2 2 2 3 2 2 13" xfId="1189" xr:uid="{83E2519C-8755-4756-BAAE-C860581A02BF}"/>
    <cellStyle name="Comma 2 2 2 3 2 2 13 2" xfId="15238" xr:uid="{A38BF392-6EE5-44A9-87DA-9FB2A8540106}"/>
    <cellStyle name="Comma 2 2 2 3 2 2 14" xfId="1190" xr:uid="{CAC5D730-3D5E-41CC-8DD3-ED60A85E425B}"/>
    <cellStyle name="Comma 2 2 2 3 2 2 14 2" xfId="15239" xr:uid="{7D7BD61E-D99B-4F64-93CC-D16D71A85A99}"/>
    <cellStyle name="Comma 2 2 2 3 2 2 15" xfId="15234" xr:uid="{1ADA38CF-0AF8-4374-9DEE-86B221D69B6F}"/>
    <cellStyle name="Comma 2 2 2 3 2 2 2" xfId="1191" xr:uid="{A17324A6-A105-4510-9B7D-4E09572E3C1C}"/>
    <cellStyle name="Comma 2 2 2 3 2 2 2 2" xfId="1192" xr:uid="{87746B37-DCA5-41ED-BC65-CD2456F06FFB}"/>
    <cellStyle name="Comma 2 2 2 3 2 2 2 2 10" xfId="1193" xr:uid="{BDF5F713-C4CB-4F8A-9106-BD5CA85E0731}"/>
    <cellStyle name="Comma 2 2 2 3 2 2 2 2 10 2" xfId="15242" xr:uid="{456D05B4-A210-4C69-8947-8F705A4E8A89}"/>
    <cellStyle name="Comma 2 2 2 3 2 2 2 2 11" xfId="15241" xr:uid="{EC1E7338-3AB8-46A5-B199-BA27D72D2BCE}"/>
    <cellStyle name="Comma 2 2 2 3 2 2 2 2 2" xfId="1194" xr:uid="{EEA10272-A00C-4D2F-9AA7-E7C39E60F6CC}"/>
    <cellStyle name="Comma 2 2 2 3 2 2 2 2 2 2" xfId="15243" xr:uid="{8A5D20FD-5972-4E86-BEB4-802BFC60F7A3}"/>
    <cellStyle name="Comma 2 2 2 3 2 2 2 2 3" xfId="1195" xr:uid="{22E123D0-5D84-4DD1-B791-BFB0621D3BFD}"/>
    <cellStyle name="Comma 2 2 2 3 2 2 2 2 3 2" xfId="15244" xr:uid="{23ADFB40-9E12-47EA-950C-B9818A6C33C0}"/>
    <cellStyle name="Comma 2 2 2 3 2 2 2 2 4" xfId="1196" xr:uid="{805FDABC-D1E3-47C7-828E-37D2834DD167}"/>
    <cellStyle name="Comma 2 2 2 3 2 2 2 2 4 2" xfId="15245" xr:uid="{0B1C7F8D-DF7A-49F6-863C-3794B3BA7D95}"/>
    <cellStyle name="Comma 2 2 2 3 2 2 2 2 5" xfId="1197" xr:uid="{6E7CC70C-DBDA-4B12-ABDD-4297296945B4}"/>
    <cellStyle name="Comma 2 2 2 3 2 2 2 2 5 2" xfId="15246" xr:uid="{E5F7C18D-2273-43A2-B95A-401427B4E959}"/>
    <cellStyle name="Comma 2 2 2 3 2 2 2 2 6" xfId="1198" xr:uid="{FC1A7A82-E812-4486-9FEB-124A91802F98}"/>
    <cellStyle name="Comma 2 2 2 3 2 2 2 2 6 2" xfId="15247" xr:uid="{6BF494CA-9B26-430D-90A7-D3F90C28B044}"/>
    <cellStyle name="Comma 2 2 2 3 2 2 2 2 7" xfId="1199" xr:uid="{0FB05B5F-0A8E-4265-94AC-EDA967C11AFE}"/>
    <cellStyle name="Comma 2 2 2 3 2 2 2 2 7 2" xfId="15248" xr:uid="{6949A3F9-7431-4890-B062-25E5F2BA84A1}"/>
    <cellStyle name="Comma 2 2 2 3 2 2 2 2 8" xfId="1200" xr:uid="{4BC0CA99-4311-41E2-988D-AEB9CE1958F3}"/>
    <cellStyle name="Comma 2 2 2 3 2 2 2 2 8 2" xfId="15249" xr:uid="{1076E4DE-7E9D-46FB-A9D8-4556464CDE9F}"/>
    <cellStyle name="Comma 2 2 2 3 2 2 2 2 9" xfId="1201" xr:uid="{4DCE3BA2-DE20-4EC7-9191-1C4E702AAD4C}"/>
    <cellStyle name="Comma 2 2 2 3 2 2 2 2 9 2" xfId="15250" xr:uid="{CE816EFD-FEF8-4AEF-B4B6-E6E3D376FB4E}"/>
    <cellStyle name="Comma 2 2 2 3 2 2 2 2_Balanse ASA legal" xfId="9313" xr:uid="{DD9421CA-6495-43D7-8119-C90D1E78F3BD}"/>
    <cellStyle name="Comma 2 2 2 3 2 2 2 3" xfId="1202" xr:uid="{216D90DC-D26B-4CBF-A7EE-312A5286272F}"/>
    <cellStyle name="Comma 2 2 2 3 2 2 2 3 10" xfId="1203" xr:uid="{22F84204-B59D-4204-9A53-E9BDDBA0F240}"/>
    <cellStyle name="Comma 2 2 2 3 2 2 2 3 10 2" xfId="15252" xr:uid="{71264916-385C-4685-8E7F-0B91E0A02FC8}"/>
    <cellStyle name="Comma 2 2 2 3 2 2 2 3 11" xfId="15251" xr:uid="{1F481A5A-F54D-4922-ACB5-9CADD5F6E9E5}"/>
    <cellStyle name="Comma 2 2 2 3 2 2 2 3 2" xfId="1204" xr:uid="{7068F5BA-4D05-4BDD-9A6C-1CC847AAD0D1}"/>
    <cellStyle name="Comma 2 2 2 3 2 2 2 3 2 2" xfId="15253" xr:uid="{B1869E82-510E-4CFD-84AF-E419BC2EAEF6}"/>
    <cellStyle name="Comma 2 2 2 3 2 2 2 3 3" xfId="1205" xr:uid="{5F2AAEFB-8BB1-4445-AF07-3BB9E89EB996}"/>
    <cellStyle name="Comma 2 2 2 3 2 2 2 3 3 2" xfId="15254" xr:uid="{9EFAF1E3-EBA0-424C-9D2D-E38923CF89C6}"/>
    <cellStyle name="Comma 2 2 2 3 2 2 2 3 4" xfId="1206" xr:uid="{209F0298-60D0-4F52-B222-E30C5B07933C}"/>
    <cellStyle name="Comma 2 2 2 3 2 2 2 3 4 2" xfId="15255" xr:uid="{51108B52-49A2-4C8D-A8EB-4F2940F09E57}"/>
    <cellStyle name="Comma 2 2 2 3 2 2 2 3 5" xfId="1207" xr:uid="{DE840D89-17EE-415C-AAA5-24DAD5413C44}"/>
    <cellStyle name="Comma 2 2 2 3 2 2 2 3 5 2" xfId="15256" xr:uid="{1DFC5D51-956B-48D7-A0FE-02F80D07A1D3}"/>
    <cellStyle name="Comma 2 2 2 3 2 2 2 3 6" xfId="1208" xr:uid="{51803AC6-93BA-4058-9ED2-256842780E30}"/>
    <cellStyle name="Comma 2 2 2 3 2 2 2 3 6 2" xfId="15257" xr:uid="{3A19A811-2C61-49CC-8518-D69F48EA00D2}"/>
    <cellStyle name="Comma 2 2 2 3 2 2 2 3 7" xfId="1209" xr:uid="{A7FE9468-3A4C-45B7-84B8-597878323F98}"/>
    <cellStyle name="Comma 2 2 2 3 2 2 2 3 7 2" xfId="15258" xr:uid="{191AC75F-48C7-4F5A-B471-897E96C4CA25}"/>
    <cellStyle name="Comma 2 2 2 3 2 2 2 3 8" xfId="1210" xr:uid="{CEF56C84-75ED-4BAD-9780-0D8BF27ED936}"/>
    <cellStyle name="Comma 2 2 2 3 2 2 2 3 8 2" xfId="15259" xr:uid="{5A599114-8B7A-4F27-B241-0C344FA79492}"/>
    <cellStyle name="Comma 2 2 2 3 2 2 2 3 9" xfId="1211" xr:uid="{9123E59A-D67A-4688-A49E-463B4EE3CE49}"/>
    <cellStyle name="Comma 2 2 2 3 2 2 2 3 9 2" xfId="15260" xr:uid="{53CC77A3-041E-4C28-AEB2-1CD8C3B5F0F4}"/>
    <cellStyle name="Comma 2 2 2 3 2 2 2 4" xfId="1212" xr:uid="{ABA1D544-7897-4909-A441-6EFB05F2E0DD}"/>
    <cellStyle name="Comma 2 2 2 3 2 2 2 4 10" xfId="1213" xr:uid="{2F931DFE-1463-458F-B5B6-F35F55CB8322}"/>
    <cellStyle name="Comma 2 2 2 3 2 2 2 4 10 2" xfId="15262" xr:uid="{0FC88A1A-7D72-4E59-9937-CBA2E72D5ECD}"/>
    <cellStyle name="Comma 2 2 2 3 2 2 2 4 11" xfId="15261" xr:uid="{B628E977-E132-4AB6-B6FC-E06304C7C892}"/>
    <cellStyle name="Comma 2 2 2 3 2 2 2 4 2" xfId="1214" xr:uid="{B930D3D7-1058-41B8-BFF3-FCDE953E5807}"/>
    <cellStyle name="Comma 2 2 2 3 2 2 2 4 2 2" xfId="15263" xr:uid="{E59FD69A-3ECD-4D56-BCCE-994BF0613FC7}"/>
    <cellStyle name="Comma 2 2 2 3 2 2 2 4 3" xfId="1215" xr:uid="{490C8788-8372-424A-A155-A3599977724F}"/>
    <cellStyle name="Comma 2 2 2 3 2 2 2 4 3 2" xfId="15264" xr:uid="{D2D09E86-F5D8-41BE-B9EC-2687F7D59F70}"/>
    <cellStyle name="Comma 2 2 2 3 2 2 2 4 4" xfId="1216" xr:uid="{9C3C9C82-73D2-49A0-BA15-BC69170834A1}"/>
    <cellStyle name="Comma 2 2 2 3 2 2 2 4 4 2" xfId="15265" xr:uid="{E9C76CBF-01BB-4155-A64F-17E79C3CB78E}"/>
    <cellStyle name="Comma 2 2 2 3 2 2 2 4 5" xfId="1217" xr:uid="{8A5886A1-F2AF-4C5D-9631-829E617ED8B9}"/>
    <cellStyle name="Comma 2 2 2 3 2 2 2 4 5 2" xfId="15266" xr:uid="{ED3B7BCD-03B5-40A3-8656-7EC0900327FB}"/>
    <cellStyle name="Comma 2 2 2 3 2 2 2 4 6" xfId="1218" xr:uid="{822D7620-1876-42A2-9FE1-3C3A088D773A}"/>
    <cellStyle name="Comma 2 2 2 3 2 2 2 4 6 2" xfId="15267" xr:uid="{69F7EC42-55A3-49A1-86A5-FD2AF2AB9B7E}"/>
    <cellStyle name="Comma 2 2 2 3 2 2 2 4 7" xfId="1219" xr:uid="{8F9D37F2-C931-4B1F-A960-EE5D9AA3D4ED}"/>
    <cellStyle name="Comma 2 2 2 3 2 2 2 4 7 2" xfId="15268" xr:uid="{CDF1E357-A332-4467-961A-5DC3B9CDC2A1}"/>
    <cellStyle name="Comma 2 2 2 3 2 2 2 4 8" xfId="1220" xr:uid="{A7E4DEF9-4360-45F2-A8A2-1F240AD14014}"/>
    <cellStyle name="Comma 2 2 2 3 2 2 2 4 8 2" xfId="15269" xr:uid="{09B4AA7F-254A-486E-94CD-9A2E7B9C1A3B}"/>
    <cellStyle name="Comma 2 2 2 3 2 2 2 4 9" xfId="1221" xr:uid="{D9C92A7C-8C6A-4541-B1A9-959589E5E324}"/>
    <cellStyle name="Comma 2 2 2 3 2 2 2 4 9 2" xfId="15270" xr:uid="{43C7B181-58A5-48B9-8555-D49B6F4B67DE}"/>
    <cellStyle name="Comma 2 2 2 3 2 2 2 5" xfId="15240" xr:uid="{D80E66ED-DFDC-4AED-AAE1-704080A19022}"/>
    <cellStyle name="Comma 2 2 2 3 2 2 3" xfId="1222" xr:uid="{0B6A05B3-FC87-41D9-A44F-9C6E058E93CF}"/>
    <cellStyle name="Comma 2 2 2 3 2 2 3 10" xfId="1223" xr:uid="{EDF52779-0BDC-4CAB-BBF9-1F7D4D690A48}"/>
    <cellStyle name="Comma 2 2 2 3 2 2 3 10 2" xfId="15272" xr:uid="{EDDE7F5A-2476-4455-8D57-2BB6AC6E2DF5}"/>
    <cellStyle name="Comma 2 2 2 3 2 2 3 11" xfId="15271" xr:uid="{C0A5FBC7-5C78-4377-B4FF-7E234590772B}"/>
    <cellStyle name="Comma 2 2 2 3 2 2 3 2" xfId="1224" xr:uid="{7CC3E145-E5F4-4786-8C37-61BF0647EB91}"/>
    <cellStyle name="Comma 2 2 2 3 2 2 3 2 2" xfId="15273" xr:uid="{D9C7B02E-10C4-4ED8-B91F-523E279F8C66}"/>
    <cellStyle name="Comma 2 2 2 3 2 2 3 3" xfId="1225" xr:uid="{9C873D17-456B-4B19-B303-B29AD76CAACE}"/>
    <cellStyle name="Comma 2 2 2 3 2 2 3 3 2" xfId="15274" xr:uid="{3D283A53-25FF-4C90-9DD4-512CD656DA89}"/>
    <cellStyle name="Comma 2 2 2 3 2 2 3 4" xfId="1226" xr:uid="{C620BFD6-C58B-4C58-A7EE-314EC8E70B2C}"/>
    <cellStyle name="Comma 2 2 2 3 2 2 3 4 2" xfId="15275" xr:uid="{130B35A3-4F0D-43B2-A9D4-0DB48F7F9B64}"/>
    <cellStyle name="Comma 2 2 2 3 2 2 3 5" xfId="1227" xr:uid="{B4412D9F-26C4-4114-AF12-DD09C9422043}"/>
    <cellStyle name="Comma 2 2 2 3 2 2 3 5 2" xfId="15276" xr:uid="{4F2E1937-B575-4B89-94F5-5D4DAC469A33}"/>
    <cellStyle name="Comma 2 2 2 3 2 2 3 6" xfId="1228" xr:uid="{852FA3AD-FFE6-48B1-8335-A087839D2C5D}"/>
    <cellStyle name="Comma 2 2 2 3 2 2 3 6 2" xfId="15277" xr:uid="{B730E7EA-A87E-4490-B418-CA84E23ADA70}"/>
    <cellStyle name="Comma 2 2 2 3 2 2 3 7" xfId="1229" xr:uid="{5919863C-1F9B-446F-B1F6-3A91981EF517}"/>
    <cellStyle name="Comma 2 2 2 3 2 2 3 7 2" xfId="15278" xr:uid="{DE7CA273-07B1-4EE5-97F2-48F7718EBCFE}"/>
    <cellStyle name="Comma 2 2 2 3 2 2 3 8" xfId="1230" xr:uid="{11D6E90C-5A42-4823-9234-C2B75162256D}"/>
    <cellStyle name="Comma 2 2 2 3 2 2 3 8 2" xfId="15279" xr:uid="{88BCD53B-758F-45C9-8693-DBBFBDC1E3F6}"/>
    <cellStyle name="Comma 2 2 2 3 2 2 3 9" xfId="1231" xr:uid="{2A422BDC-B89B-4F18-9BC8-29502C5A8E1E}"/>
    <cellStyle name="Comma 2 2 2 3 2 2 3 9 2" xfId="15280" xr:uid="{DF9029E2-A8D0-40E7-8438-3F01BF702323}"/>
    <cellStyle name="Comma 2 2 2 3 2 2 3_Balanse ASA legal" xfId="9314" xr:uid="{EC894F7F-246C-41F9-9392-242207E6C583}"/>
    <cellStyle name="Comma 2 2 2 3 2 2 4" xfId="1232" xr:uid="{7A76FB48-D8BF-4D6E-8F53-24EC1179A79C}"/>
    <cellStyle name="Comma 2 2 2 3 2 2 4 2" xfId="1233" xr:uid="{4C31A62C-26FF-46DA-AF5B-D569CE4B33CB}"/>
    <cellStyle name="Comma 2 2 2 3 2 2 4 2 10" xfId="1234" xr:uid="{FA1D83AD-7191-46DC-A73C-3566C481CD43}"/>
    <cellStyle name="Comma 2 2 2 3 2 2 4 2 10 2" xfId="15283" xr:uid="{748E220B-AE0A-4D5B-A412-F287A479842A}"/>
    <cellStyle name="Comma 2 2 2 3 2 2 4 2 11" xfId="15282" xr:uid="{A621090E-2EB6-4318-8CF1-704B57523432}"/>
    <cellStyle name="Comma 2 2 2 3 2 2 4 2 2" xfId="1235" xr:uid="{F5238EE8-A6C9-4992-92FA-3438A99EC6CE}"/>
    <cellStyle name="Comma 2 2 2 3 2 2 4 2 2 2" xfId="15284" xr:uid="{CC3B2631-F08B-4EAE-BACA-0635D9019255}"/>
    <cellStyle name="Comma 2 2 2 3 2 2 4 2 3" xfId="1236" xr:uid="{F1BADF6E-1B76-4AF9-8745-B3A948D22AA6}"/>
    <cellStyle name="Comma 2 2 2 3 2 2 4 2 3 2" xfId="15285" xr:uid="{362FFD40-FDD1-4E69-B56B-506B63591C0A}"/>
    <cellStyle name="Comma 2 2 2 3 2 2 4 2 4" xfId="1237" xr:uid="{F5DD2CDA-052B-45FA-A200-519853639409}"/>
    <cellStyle name="Comma 2 2 2 3 2 2 4 2 4 2" xfId="15286" xr:uid="{E11F6FB5-FF5A-4559-956D-C256CFC747D9}"/>
    <cellStyle name="Comma 2 2 2 3 2 2 4 2 5" xfId="1238" xr:uid="{6537A4DA-4EE4-44EB-84E5-06D1FD782082}"/>
    <cellStyle name="Comma 2 2 2 3 2 2 4 2 5 2" xfId="15287" xr:uid="{357E9B3B-30BF-4E45-8CAC-E87E98F681BB}"/>
    <cellStyle name="Comma 2 2 2 3 2 2 4 2 6" xfId="1239" xr:uid="{3843D54C-7D73-4E79-862D-2EEE50AD0E3D}"/>
    <cellStyle name="Comma 2 2 2 3 2 2 4 2 6 2" xfId="15288" xr:uid="{814A1710-991B-40DC-8CD7-FF2F01B87584}"/>
    <cellStyle name="Comma 2 2 2 3 2 2 4 2 7" xfId="1240" xr:uid="{7563356B-CD2D-4A93-B125-6E81F015C58A}"/>
    <cellStyle name="Comma 2 2 2 3 2 2 4 2 7 2" xfId="15289" xr:uid="{ADA9FEF4-8490-429A-ADF0-76631BF197CE}"/>
    <cellStyle name="Comma 2 2 2 3 2 2 4 2 8" xfId="1241" xr:uid="{5C23B92C-FA9F-453C-AE9D-6587CE0230D8}"/>
    <cellStyle name="Comma 2 2 2 3 2 2 4 2 8 2" xfId="15290" xr:uid="{7433D3E1-8664-4454-9DBD-FE490306420B}"/>
    <cellStyle name="Comma 2 2 2 3 2 2 4 2 9" xfId="1242" xr:uid="{57D0DF46-9F06-4833-BE56-4E0A2FCA85E8}"/>
    <cellStyle name="Comma 2 2 2 3 2 2 4 2 9 2" xfId="15291" xr:uid="{D461C4D7-666E-4355-8E2C-EB1EA15E9FA0}"/>
    <cellStyle name="Comma 2 2 2 3 2 2 4 3" xfId="15281" xr:uid="{1BF89177-AF4A-483F-8C58-8560D4141534}"/>
    <cellStyle name="Comma 2 2 2 3 2 2 4_RES FLAT" xfId="9315" xr:uid="{7CFD1913-39F0-4F3C-BDB1-2E55A4C75D47}"/>
    <cellStyle name="Comma 2 2 2 3 2 2 5" xfId="1243" xr:uid="{FFA9FB70-0491-4ADB-AA38-44ACEC8A26CC}"/>
    <cellStyle name="Comma 2 2 2 3 2 2 5 2" xfId="1244" xr:uid="{FEB34060-90CA-4E63-920F-5C6BDAF6396D}"/>
    <cellStyle name="Comma 2 2 2 3 2 2 5 2 10" xfId="1245" xr:uid="{85160B5F-8BFE-497F-839F-2C52F4419887}"/>
    <cellStyle name="Comma 2 2 2 3 2 2 5 2 10 2" xfId="15294" xr:uid="{F60D25FD-FC5A-4858-8A2B-5FF27DDA70DF}"/>
    <cellStyle name="Comma 2 2 2 3 2 2 5 2 11" xfId="15293" xr:uid="{2D1F6D54-F61F-4089-87FD-56609220AC51}"/>
    <cellStyle name="Comma 2 2 2 3 2 2 5 2 2" xfId="1246" xr:uid="{6897B383-1901-44EA-8418-F35B5F8E5A0E}"/>
    <cellStyle name="Comma 2 2 2 3 2 2 5 2 2 2" xfId="15295" xr:uid="{1A08DD27-FBC7-4E7D-81F9-EB2BE1EC2EB1}"/>
    <cellStyle name="Comma 2 2 2 3 2 2 5 2 3" xfId="1247" xr:uid="{F50E5A06-400D-4AEF-8258-E9D253E3994E}"/>
    <cellStyle name="Comma 2 2 2 3 2 2 5 2 3 2" xfId="15296" xr:uid="{77C6E565-AADF-4881-9AF2-BF247539EBC3}"/>
    <cellStyle name="Comma 2 2 2 3 2 2 5 2 4" xfId="1248" xr:uid="{099C6C92-2C30-48AB-9C1E-BA252A5100E6}"/>
    <cellStyle name="Comma 2 2 2 3 2 2 5 2 4 2" xfId="15297" xr:uid="{DCE52ADB-2A8B-46E0-9003-D5DB9C980CCC}"/>
    <cellStyle name="Comma 2 2 2 3 2 2 5 2 5" xfId="1249" xr:uid="{0E315A24-104D-4865-984E-CC5493227BA2}"/>
    <cellStyle name="Comma 2 2 2 3 2 2 5 2 5 2" xfId="15298" xr:uid="{10C4876E-3C41-4FAC-B61B-AFD11E2B7043}"/>
    <cellStyle name="Comma 2 2 2 3 2 2 5 2 6" xfId="1250" xr:uid="{F4440EA1-AFCB-4BE9-A071-9B26F680F555}"/>
    <cellStyle name="Comma 2 2 2 3 2 2 5 2 6 2" xfId="15299" xr:uid="{19EFFB93-24C3-4DE1-B5BA-07339F83EA68}"/>
    <cellStyle name="Comma 2 2 2 3 2 2 5 2 7" xfId="1251" xr:uid="{8EF83400-3631-4C5D-B66E-C08E91AE6CAB}"/>
    <cellStyle name="Comma 2 2 2 3 2 2 5 2 7 2" xfId="15300" xr:uid="{0C1B69C2-604B-46D8-9097-F0B6E1FCEE1E}"/>
    <cellStyle name="Comma 2 2 2 3 2 2 5 2 8" xfId="1252" xr:uid="{D5413B0C-EAA1-457E-808D-C98204E9DBFC}"/>
    <cellStyle name="Comma 2 2 2 3 2 2 5 2 8 2" xfId="15301" xr:uid="{FB4C7908-4570-4328-8AB6-40E2172CFFC5}"/>
    <cellStyle name="Comma 2 2 2 3 2 2 5 2 9" xfId="1253" xr:uid="{5145236B-83AD-48CB-8D76-34B3AB96C062}"/>
    <cellStyle name="Comma 2 2 2 3 2 2 5 2 9 2" xfId="15302" xr:uid="{53BA43AA-9B6B-4B79-BEC6-9CEC88989D3C}"/>
    <cellStyle name="Comma 2 2 2 3 2 2 5 3" xfId="15292" xr:uid="{E15F262F-B333-4A89-8538-9EBB180D86B4}"/>
    <cellStyle name="Comma 2 2 2 3 2 2 6" xfId="1254" xr:uid="{BD39049C-FF39-4760-AA58-827796F212CF}"/>
    <cellStyle name="Comma 2 2 2 3 2 2 6 2" xfId="15303" xr:uid="{E4ACF7C5-0F11-4BF8-9BD9-5BFD39C0DE8D}"/>
    <cellStyle name="Comma 2 2 2 3 2 2 7" xfId="1255" xr:uid="{886B15DE-ECE9-4D82-A94E-0E7D08261432}"/>
    <cellStyle name="Comma 2 2 2 3 2 2 7 2" xfId="15304" xr:uid="{7BBAF863-4416-46B5-B2E6-6920472703A8}"/>
    <cellStyle name="Comma 2 2 2 3 2 2 8" xfId="1256" xr:uid="{5FF8D3F1-23CD-4B89-BF41-3B9B4E8580A7}"/>
    <cellStyle name="Comma 2 2 2 3 2 2 8 2" xfId="15305" xr:uid="{7B1656C5-F707-4659-BDFB-9F1E1C0ED9A6}"/>
    <cellStyle name="Comma 2 2 2 3 2 2 9" xfId="1257" xr:uid="{38E8F825-6007-4C6B-BC3D-4C323A74F62A}"/>
    <cellStyle name="Comma 2 2 2 3 2 2 9 2" xfId="15306" xr:uid="{40579691-E2A5-475E-A111-99DDA5AF0B5F}"/>
    <cellStyle name="Comma 2 2 2 3 2 2_Balanse ASA legal" xfId="9316" xr:uid="{3EEE9C88-B3F3-4EB2-A6BC-DD2D6060FC6B}"/>
    <cellStyle name="Comma 2 2 2 3 2 3" xfId="1258" xr:uid="{6EE99D01-155D-498F-B790-195B8DA12279}"/>
    <cellStyle name="Comma 2 2 2 3 2 3 10" xfId="1259" xr:uid="{1779AFCF-9C3F-4683-9D8C-D41402AA86FF}"/>
    <cellStyle name="Comma 2 2 2 3 2 3 10 2" xfId="15308" xr:uid="{09B8D3EA-B470-40AB-B2A5-793FA63BC2EA}"/>
    <cellStyle name="Comma 2 2 2 3 2 3 11" xfId="15307" xr:uid="{3BFF47E3-1543-4CFB-A508-A455205665F6}"/>
    <cellStyle name="Comma 2 2 2 3 2 3 2" xfId="1260" xr:uid="{3C3312FD-C46E-4634-B107-7976CE861AFF}"/>
    <cellStyle name="Comma 2 2 2 3 2 3 2 2" xfId="13790" xr:uid="{DCF17F06-EB8E-46B9-9359-230E0DE864C9}"/>
    <cellStyle name="Comma 2 2 2 3 2 3 2 2 2" xfId="16866" xr:uid="{2FC26894-A00B-4058-A90B-88D89ECE7E9A}"/>
    <cellStyle name="Comma 2 2 2 3 2 3 2 3" xfId="14158" xr:uid="{992B50AD-7F98-43AC-8B14-C48D1CA54DC1}"/>
    <cellStyle name="Comma 2 2 2 3 2 3 2 3 2" xfId="17226" xr:uid="{D56D428E-7E9C-4C28-8B1E-24DCC9BE3E8F}"/>
    <cellStyle name="Comma 2 2 2 3 2 3 2 4" xfId="15309" xr:uid="{05E75057-44B5-4324-9066-3CC5C473FCEA}"/>
    <cellStyle name="Comma 2 2 2 3 2 3 3" xfId="1261" xr:uid="{E4A660FF-F263-49B9-A60A-82BD3829B9B5}"/>
    <cellStyle name="Comma 2 2 2 3 2 3 3 2" xfId="15310" xr:uid="{2110D854-DA05-4F3B-8017-C755CE5CEAF2}"/>
    <cellStyle name="Comma 2 2 2 3 2 3 4" xfId="1262" xr:uid="{C7F863F9-8061-4CE6-80D5-A7D6A0DFB7C8}"/>
    <cellStyle name="Comma 2 2 2 3 2 3 4 2" xfId="15311" xr:uid="{0FF2D0C4-E962-4C95-8A3A-1433A5443D7D}"/>
    <cellStyle name="Comma 2 2 2 3 2 3 5" xfId="1263" xr:uid="{CAC3D9DD-95A6-4E93-A592-84D42B9373EE}"/>
    <cellStyle name="Comma 2 2 2 3 2 3 5 2" xfId="15312" xr:uid="{49D03C0B-E3A4-4161-84F8-3AC2E26312D1}"/>
    <cellStyle name="Comma 2 2 2 3 2 3 6" xfId="1264" xr:uid="{592E0D83-383A-44E0-9C6A-6575F97DD39F}"/>
    <cellStyle name="Comma 2 2 2 3 2 3 6 2" xfId="15313" xr:uid="{83ED1C64-8D30-42FD-92B7-3D390BAFF754}"/>
    <cellStyle name="Comma 2 2 2 3 2 3 7" xfId="1265" xr:uid="{9B07C7D3-BFCB-48A9-939B-F5633FD4CBF0}"/>
    <cellStyle name="Comma 2 2 2 3 2 3 7 2" xfId="15314" xr:uid="{6B4B624E-8A81-485C-8B80-7CEECC4E4F14}"/>
    <cellStyle name="Comma 2 2 2 3 2 3 8" xfId="1266" xr:uid="{EFBF4D06-0B2B-419F-A52A-4F5C4C2ED3B5}"/>
    <cellStyle name="Comma 2 2 2 3 2 3 8 2" xfId="15315" xr:uid="{92002C3F-6630-4050-A981-2EBBEC2D8540}"/>
    <cellStyle name="Comma 2 2 2 3 2 3 9" xfId="1267" xr:uid="{7913C4E9-69E1-4550-8484-ABECE05F39A7}"/>
    <cellStyle name="Comma 2 2 2 3 2 3 9 2" xfId="15316" xr:uid="{D56193C5-35DC-4868-92CA-D6B76A0FCAFC}"/>
    <cellStyle name="Comma 2 2 2 3 2 3_Balanse ASA legal" xfId="9317" xr:uid="{990B7914-F3CC-4F26-B94D-E4E8829E8040}"/>
    <cellStyle name="Comma 2 2 2 3 2 4" xfId="1268" xr:uid="{189D72DD-7A8E-4EFB-B6D4-1787E9388821}"/>
    <cellStyle name="Comma 2 2 2 3 2 4 2" xfId="1269" xr:uid="{3BC2E04B-744F-4556-930E-34D2A401B09C}"/>
    <cellStyle name="Comma 2 2 2 3 2 4 2 2" xfId="13528" xr:uid="{DB1AE141-5D3C-4835-AF6E-73DAE994CD54}"/>
    <cellStyle name="Comma 2 2 2 3 2 4 2 2 2" xfId="16604" xr:uid="{E50B0385-67C7-43CD-95A6-D3ADEEFDE9F9}"/>
    <cellStyle name="Comma 2 2 2 3 2 4 2 3" xfId="15318" xr:uid="{556C1B6E-2330-4DD4-90C0-05FDE75860D7}"/>
    <cellStyle name="Comma 2 2 2 3 2 4 3" xfId="13895" xr:uid="{26C8CABB-98F1-4742-9DF5-607CC48F8FDD}"/>
    <cellStyle name="Comma 2 2 2 3 2 4 3 2" xfId="16963" xr:uid="{522CF45B-9E88-4B9C-ACAA-A9EB8ACB1546}"/>
    <cellStyle name="Comma 2 2 2 3 2 4 4" xfId="13223" xr:uid="{2E6ABEC9-518C-45AD-A89A-1A2FC70B805D}"/>
    <cellStyle name="Comma 2 2 2 3 2 4 4 2" xfId="16304" xr:uid="{A54C54EA-42C6-43DF-B917-85E14D4C0DEE}"/>
    <cellStyle name="Comma 2 2 2 3 2 4 5" xfId="15317" xr:uid="{268F5904-9D3E-4213-BF13-B69CBC73ED41}"/>
    <cellStyle name="Comma 2 2 2 3 2 5" xfId="1270" xr:uid="{CFCBB5D6-5651-49F7-988A-AB9459791767}"/>
    <cellStyle name="Comma 2 2 2 3 2 5 10" xfId="1271" xr:uid="{BF1EEED7-D73D-4C2C-8EF7-F60CF1D7D094}"/>
    <cellStyle name="Comma 2 2 2 3 2 5 10 2" xfId="15320" xr:uid="{DC5B89FF-74D4-413D-A2C1-FB16D0960181}"/>
    <cellStyle name="Comma 2 2 2 3 2 5 11" xfId="1272" xr:uid="{44E06914-E185-4A4F-A120-8A03A94B6883}"/>
    <cellStyle name="Comma 2 2 2 3 2 5 11 2" xfId="15321" xr:uid="{E452248A-4FB2-48BD-BD85-FBA5F1DDFDE6}"/>
    <cellStyle name="Comma 2 2 2 3 2 5 12" xfId="15319" xr:uid="{849C75C7-8409-47A7-A11C-D29CD4669604}"/>
    <cellStyle name="Comma 2 2 2 3 2 5 2" xfId="1273" xr:uid="{77F067BF-BD08-48BF-9C38-5BD6227C3DE3}"/>
    <cellStyle name="Comma 2 2 2 3 2 5 2 2" xfId="13686" xr:uid="{B7EDC2E5-9D68-47E1-8529-08B7D00F8397}"/>
    <cellStyle name="Comma 2 2 2 3 2 5 2 2 2" xfId="16762" xr:uid="{5C70A70F-4162-44EA-9943-1F7594D4312E}"/>
    <cellStyle name="Comma 2 2 2 3 2 5 2 3" xfId="15322" xr:uid="{D9A0AB62-196C-42C1-9C77-0891DBD5D68D}"/>
    <cellStyle name="Comma 2 2 2 3 2 5 3" xfId="1274" xr:uid="{FD348866-3E69-4551-80C6-F964AAF71916}"/>
    <cellStyle name="Comma 2 2 2 3 2 5 3 2" xfId="15323" xr:uid="{DA118D3A-88C0-452D-A74C-58A7CB6EE368}"/>
    <cellStyle name="Comma 2 2 2 3 2 5 4" xfId="1275" xr:uid="{1F933A09-40FC-4A4D-AF10-237EE00F59DA}"/>
    <cellStyle name="Comma 2 2 2 3 2 5 4 2" xfId="15324" xr:uid="{87084030-7153-4BEB-B9D8-07E86F57796B}"/>
    <cellStyle name="Comma 2 2 2 3 2 5 5" xfId="1276" xr:uid="{9BC33D77-DCAC-49DE-8FA5-436BDDC63EEB}"/>
    <cellStyle name="Comma 2 2 2 3 2 5 5 2" xfId="15325" xr:uid="{11C20AE6-7D15-4991-9D93-CF6FFC9C6C51}"/>
    <cellStyle name="Comma 2 2 2 3 2 5 6" xfId="1277" xr:uid="{8080C7DA-6ECB-4A87-A677-688085375115}"/>
    <cellStyle name="Comma 2 2 2 3 2 5 6 2" xfId="15326" xr:uid="{97FF7134-B13C-4813-8252-9E37DC226B61}"/>
    <cellStyle name="Comma 2 2 2 3 2 5 7" xfId="1278" xr:uid="{E927C316-B8B1-4BC8-B66F-F71FA03AA01E}"/>
    <cellStyle name="Comma 2 2 2 3 2 5 7 2" xfId="15327" xr:uid="{1D6C8E4D-16EA-457B-9016-FC22995F5DFB}"/>
    <cellStyle name="Comma 2 2 2 3 2 5 8" xfId="1279" xr:uid="{6FC5BF89-4C00-4DDB-A4CE-6A9ED7493F48}"/>
    <cellStyle name="Comma 2 2 2 3 2 5 8 2" xfId="15328" xr:uid="{9A8DAF69-36EA-43D9-86DF-017E410D90D9}"/>
    <cellStyle name="Comma 2 2 2 3 2 5 9" xfId="1280" xr:uid="{FCAFCA30-C002-4CEA-AB79-16265EC853A6}"/>
    <cellStyle name="Comma 2 2 2 3 2 5 9 2" xfId="15329" xr:uid="{CF4D9DEE-D7D9-4BEB-906B-3BC99F8F4532}"/>
    <cellStyle name="Comma 2 2 2 3 2 6" xfId="1281" xr:uid="{522B4016-5011-4870-B7A0-EAAA3E613A00}"/>
    <cellStyle name="Comma 2 2 2 3 2 6 10" xfId="1282" xr:uid="{3C0DE995-5EB7-499D-884E-DAABE4422891}"/>
    <cellStyle name="Comma 2 2 2 3 2 6 10 2" xfId="15331" xr:uid="{A1778D4B-068C-4923-952D-EFF419D0D3EF}"/>
    <cellStyle name="Comma 2 2 2 3 2 6 11" xfId="1283" xr:uid="{EAF77B48-C204-4800-AD2C-CAC4663F2ECE}"/>
    <cellStyle name="Comma 2 2 2 3 2 6 11 2" xfId="15332" xr:uid="{511AEC49-0620-4A7F-84A3-CE7015D0EA4F}"/>
    <cellStyle name="Comma 2 2 2 3 2 6 12" xfId="15330" xr:uid="{B58D2004-3355-4A7E-9386-F273F0A64F90}"/>
    <cellStyle name="Comma 2 2 2 3 2 6 2" xfId="1284" xr:uid="{55F72036-08AC-4BAC-B8BD-07C7B6B803F5}"/>
    <cellStyle name="Comma 2 2 2 3 2 6 2 2" xfId="15333" xr:uid="{90D91B7C-D056-4D7E-92D0-E8BC19C785AD}"/>
    <cellStyle name="Comma 2 2 2 3 2 6 3" xfId="1285" xr:uid="{3898F958-27B0-4ACF-9572-4D2D099A2A8D}"/>
    <cellStyle name="Comma 2 2 2 3 2 6 3 2" xfId="15334" xr:uid="{29E29722-36B0-414F-93C8-D9A8E9488C8B}"/>
    <cellStyle name="Comma 2 2 2 3 2 6 4" xfId="1286" xr:uid="{E9525349-8B47-49EC-8C26-6AC04F9AB2B9}"/>
    <cellStyle name="Comma 2 2 2 3 2 6 4 2" xfId="15335" xr:uid="{95F2C929-EBD7-47EF-A811-35F2BCC096E8}"/>
    <cellStyle name="Comma 2 2 2 3 2 6 5" xfId="1287" xr:uid="{81265CB2-9F8F-4B3E-8BE7-E2C548AA7842}"/>
    <cellStyle name="Comma 2 2 2 3 2 6 5 2" xfId="15336" xr:uid="{4013880D-DE89-407D-875B-C855B1E32FDE}"/>
    <cellStyle name="Comma 2 2 2 3 2 6 6" xfId="1288" xr:uid="{96F9A687-9BA4-453B-9366-0F9D4B22D92C}"/>
    <cellStyle name="Comma 2 2 2 3 2 6 6 2" xfId="15337" xr:uid="{703FF9AF-89B2-41F1-98E4-7E5E93A2716B}"/>
    <cellStyle name="Comma 2 2 2 3 2 6 7" xfId="1289" xr:uid="{02FE5D0F-EF5A-4B89-9EB1-373DB2CA35E4}"/>
    <cellStyle name="Comma 2 2 2 3 2 6 7 2" xfId="15338" xr:uid="{036B2235-5612-4D6F-AC79-15A3713C3A70}"/>
    <cellStyle name="Comma 2 2 2 3 2 6 8" xfId="1290" xr:uid="{E5F89BF6-FBA4-4E82-B6C3-13DF49746A43}"/>
    <cellStyle name="Comma 2 2 2 3 2 6 8 2" xfId="15339" xr:uid="{B10CD5E4-7547-4839-B568-16D553E2A78A}"/>
    <cellStyle name="Comma 2 2 2 3 2 6 9" xfId="1291" xr:uid="{A67B4D7C-366B-4D05-8D0E-12AEB9FBB3C3}"/>
    <cellStyle name="Comma 2 2 2 3 2 6 9 2" xfId="15340" xr:uid="{F9C1B5E1-42AA-4E4D-9501-00BA9C4A113A}"/>
    <cellStyle name="Comma 2 2 2 3 2 7" xfId="13846" xr:uid="{59C257A4-81D1-44E9-A40C-D86491B53E6D}"/>
    <cellStyle name="Comma 2 2 2 3 2 7 2" xfId="16919" xr:uid="{4CB42DBB-A7D0-47C7-AFF9-23FB5377A6C1}"/>
    <cellStyle name="Comma 2 2 2 3 2 8" xfId="15233" xr:uid="{A13027E8-7B07-41D5-89E3-4A24399CF512}"/>
    <cellStyle name="Comma 2 2 2 3 2_Balanse ASA legal" xfId="9318" xr:uid="{E015635F-05B8-4931-A399-E8BEE45F7249}"/>
    <cellStyle name="Comma 2 2 2 3 3" xfId="1292" xr:uid="{BB518714-3A22-4593-9B7C-47E0BDBE109E}"/>
    <cellStyle name="Comma 2 2 2 3 3 10" xfId="1293" xr:uid="{2916030D-AD58-4878-936C-3C1C65D8AC55}"/>
    <cellStyle name="Comma 2 2 2 3 3 10 2" xfId="15342" xr:uid="{4EC9B4A8-E210-415D-8C8D-7588F285BEA2}"/>
    <cellStyle name="Comma 2 2 2 3 3 11" xfId="1294" xr:uid="{39F4092F-EAB7-4C8A-8A0A-DE5205BFAC24}"/>
    <cellStyle name="Comma 2 2 2 3 3 11 2" xfId="15343" xr:uid="{DE4B9BA7-D37B-4684-AB9D-DDD2CCB34716}"/>
    <cellStyle name="Comma 2 2 2 3 3 12" xfId="1295" xr:uid="{F385C22A-B205-47CE-B564-3E3B44265A1D}"/>
    <cellStyle name="Comma 2 2 2 3 3 12 2" xfId="15344" xr:uid="{4AF853A6-C408-4809-B867-34819E206130}"/>
    <cellStyle name="Comma 2 2 2 3 3 13" xfId="1296" xr:uid="{EF7EF6B2-444A-4F72-ADED-5BD36405EB8E}"/>
    <cellStyle name="Comma 2 2 2 3 3 13 2" xfId="15345" xr:uid="{777C1A34-6F32-4B7F-B086-09EC7CFFB9C8}"/>
    <cellStyle name="Comma 2 2 2 3 3 14" xfId="1297" xr:uid="{07CBA14B-EF05-4C17-9BE6-4BAD3096A020}"/>
    <cellStyle name="Comma 2 2 2 3 3 14 2" xfId="15346" xr:uid="{C638C580-A947-41A8-B0AB-9E68D21CDBD8}"/>
    <cellStyle name="Comma 2 2 2 3 3 15" xfId="15341" xr:uid="{1E36E57D-659B-4A4E-8D6D-0F3B94A7A468}"/>
    <cellStyle name="Comma 2 2 2 3 3 2" xfId="1298" xr:uid="{82105505-8A78-454A-9A54-A575072AF3EB}"/>
    <cellStyle name="Comma 2 2 2 3 3 2 2" xfId="1299" xr:uid="{B8F50C3E-3087-40E7-A267-419BD77C9886}"/>
    <cellStyle name="Comma 2 2 2 3 3 2 2 2" xfId="15348" xr:uid="{7EE65546-96B1-4FD0-87C3-B1696D844B9C}"/>
    <cellStyle name="Comma 2 2 2 3 3 2 3" xfId="9319" xr:uid="{8719DD91-B6EB-487A-BE30-920BCB987010}"/>
    <cellStyle name="Comma 2 2 2 3 3 2 3 2" xfId="16120" xr:uid="{72F63FCC-4165-430A-A3D5-042188EF40C7}"/>
    <cellStyle name="Comma 2 2 2 3 3 2 4" xfId="15347" xr:uid="{D702B5BD-5B7E-4BCF-ADB1-0B4113B1EF62}"/>
    <cellStyle name="Comma 2 2 2 3 3 2_Balanse ASA legal" xfId="9320" xr:uid="{0799D0B4-EDCE-45BE-BBB3-2F62A323A3A1}"/>
    <cellStyle name="Comma 2 2 2 3 3 3" xfId="1300" xr:uid="{25F6C4B5-2DB4-4627-9281-D3E617FFA931}"/>
    <cellStyle name="Comma 2 2 2 3 3 3 2" xfId="1301" xr:uid="{E5932978-E00E-4DA3-B3ED-AABEA84D2DB3}"/>
    <cellStyle name="Comma 2 2 2 3 3 3 2 2" xfId="15350" xr:uid="{1106B212-A9BD-4875-ADB6-81A8CEBFF85A}"/>
    <cellStyle name="Comma 2 2 2 3 3 3 3" xfId="15349" xr:uid="{7054CB09-9EF2-4A48-92D7-EDD07449EBCC}"/>
    <cellStyle name="Comma 2 2 2 3 3 4" xfId="1302" xr:uid="{D4334785-D70A-44B2-8304-D4B744321653}"/>
    <cellStyle name="Comma 2 2 2 3 3 4 2" xfId="15351" xr:uid="{6C5A869E-7C1D-4D06-B278-67F083B815E2}"/>
    <cellStyle name="Comma 2 2 2 3 3 5" xfId="1303" xr:uid="{30906CAF-973F-4FA9-B3B5-FB85EDC0D255}"/>
    <cellStyle name="Comma 2 2 2 3 3 5 2" xfId="15352" xr:uid="{9278607F-9573-4CBC-8901-FABF27C5DD76}"/>
    <cellStyle name="Comma 2 2 2 3 3 6" xfId="1304" xr:uid="{C750BBAD-5D64-451E-A871-7CB63B028B2C}"/>
    <cellStyle name="Comma 2 2 2 3 3 6 2" xfId="15353" xr:uid="{AED98EF8-BC52-4A19-842F-4ECF9C8FC9FD}"/>
    <cellStyle name="Comma 2 2 2 3 3 7" xfId="1305" xr:uid="{380FF344-C98D-42A3-ADE5-D7D365F15051}"/>
    <cellStyle name="Comma 2 2 2 3 3 7 2" xfId="15354" xr:uid="{612233ED-F01B-4EC8-81C2-E17AE347DAF7}"/>
    <cellStyle name="Comma 2 2 2 3 3 8" xfId="1306" xr:uid="{0EE1AFE5-CD17-4E7C-AD6F-3141797959F3}"/>
    <cellStyle name="Comma 2 2 2 3 3 8 2" xfId="15355" xr:uid="{52DA424A-DEB6-4349-85D7-F7492B310A96}"/>
    <cellStyle name="Comma 2 2 2 3 3 9" xfId="1307" xr:uid="{3844F65C-4573-4763-92F2-E545FF33EA44}"/>
    <cellStyle name="Comma 2 2 2 3 3 9 2" xfId="15356" xr:uid="{7DD0E7C0-AD6B-46C3-91AA-69108B11E0D9}"/>
    <cellStyle name="Comma 2 2 2 3 3_Display_2" xfId="1308" xr:uid="{AF0FBE17-96D4-4233-A227-E3FF1B8B8634}"/>
    <cellStyle name="Comma 2 2 2 3 4" xfId="1309" xr:uid="{E9753C56-2A9A-48E7-A9E0-DC98DC04362F}"/>
    <cellStyle name="Comma 2 2 2 3 4 10" xfId="1310" xr:uid="{7CE909D0-0DD1-4214-9D53-90828252D29A}"/>
    <cellStyle name="Comma 2 2 2 3 4 10 2" xfId="15358" xr:uid="{070029E9-0CA6-4FE6-904B-1DF952EC301B}"/>
    <cellStyle name="Comma 2 2 2 3 4 11" xfId="15357" xr:uid="{3B20CB24-3B13-4DB7-93B4-8DCD4FDCD646}"/>
    <cellStyle name="Comma 2 2 2 3 4 2" xfId="1311" xr:uid="{BFB2901A-3855-4BA3-AEF3-DBEE854A13C5}"/>
    <cellStyle name="Comma 2 2 2 3 4 2 2" xfId="15359" xr:uid="{5BE33B6A-5194-46FD-B574-B0C850B3FF54}"/>
    <cellStyle name="Comma 2 2 2 3 4 3" xfId="1312" xr:uid="{BAC65D42-2BD6-470D-9060-F05534E75A06}"/>
    <cellStyle name="Comma 2 2 2 3 4 3 2" xfId="15360" xr:uid="{88D15457-E238-4689-ABF0-9AF67F7FEEA9}"/>
    <cellStyle name="Comma 2 2 2 3 4 4" xfId="1313" xr:uid="{89084BFB-E104-40DE-B69B-1312377274F1}"/>
    <cellStyle name="Comma 2 2 2 3 4 4 2" xfId="15361" xr:uid="{16A5DD2D-EFA9-4DBD-BC42-A152A43F6E6B}"/>
    <cellStyle name="Comma 2 2 2 3 4 5" xfId="1314" xr:uid="{AE2FC48B-B9EC-45B8-8ACE-32DBAF851912}"/>
    <cellStyle name="Comma 2 2 2 3 4 5 2" xfId="15362" xr:uid="{BF6ACB5C-9F28-408D-91D2-EF14F05EEF7C}"/>
    <cellStyle name="Comma 2 2 2 3 4 6" xfId="1315" xr:uid="{43526C8D-8EFF-480F-94A2-340A357FBC95}"/>
    <cellStyle name="Comma 2 2 2 3 4 6 2" xfId="15363" xr:uid="{D1267EC2-0984-421B-9B82-B82180E620DD}"/>
    <cellStyle name="Comma 2 2 2 3 4 7" xfId="1316" xr:uid="{FB43D708-1129-4FC8-BE6C-8B4E8E080C7D}"/>
    <cellStyle name="Comma 2 2 2 3 4 7 2" xfId="15364" xr:uid="{BE52ED71-5D5C-4E05-BB39-D2D15980165F}"/>
    <cellStyle name="Comma 2 2 2 3 4 8" xfId="1317" xr:uid="{2987B734-3BAD-4BFC-BFB8-3A8D0329E71B}"/>
    <cellStyle name="Comma 2 2 2 3 4 8 2" xfId="15365" xr:uid="{BC78CD06-F9AE-4AD7-A891-1DA25AFB566C}"/>
    <cellStyle name="Comma 2 2 2 3 4 9" xfId="1318" xr:uid="{7FFEAEF5-3BF1-40B2-9134-8F16ABCA99F0}"/>
    <cellStyle name="Comma 2 2 2 3 4 9 2" xfId="15366" xr:uid="{843A265A-039A-49CE-B6B9-A4FC9AF68036}"/>
    <cellStyle name="Comma 2 2 2 3 4_Balanse ASA legal" xfId="9321" xr:uid="{0F104135-CEDC-440E-90C7-647539BC70EE}"/>
    <cellStyle name="Comma 2 2 2 3 5" xfId="1319" xr:uid="{3C0333BD-FCCD-4888-BDAA-1E260EA1BBF6}"/>
    <cellStyle name="Comma 2 2 2 3 5 2" xfId="1320" xr:uid="{4BF562F3-6B7C-4CB6-ABA9-C6DDF08BA7E9}"/>
    <cellStyle name="Comma 2 2 2 3 5 2 10" xfId="1321" xr:uid="{E9B5159C-A487-4279-A4D4-CC71857FCC20}"/>
    <cellStyle name="Comma 2 2 2 3 5 2 10 2" xfId="15369" xr:uid="{DAF1AF1E-6BA2-44F8-B76F-E85BAC7DD114}"/>
    <cellStyle name="Comma 2 2 2 3 5 2 11" xfId="15368" xr:uid="{0569DA93-B6EE-4B8A-A959-DEEA67553BC8}"/>
    <cellStyle name="Comma 2 2 2 3 5 2 2" xfId="1322" xr:uid="{62883AE4-7439-4EDD-90E3-81D7FBC2676D}"/>
    <cellStyle name="Comma 2 2 2 3 5 2 2 2" xfId="15370" xr:uid="{C592428D-AB6D-4E29-9C5E-B67D30ECAEEC}"/>
    <cellStyle name="Comma 2 2 2 3 5 2 3" xfId="1323" xr:uid="{5564F30C-F723-4ED5-A7B1-22DDB557E4F1}"/>
    <cellStyle name="Comma 2 2 2 3 5 2 3 2" xfId="15371" xr:uid="{80CBFDF9-5C16-48DF-B953-DD136D95DCDE}"/>
    <cellStyle name="Comma 2 2 2 3 5 2 4" xfId="1324" xr:uid="{63914668-F3E7-4088-9F5E-5C80298CF771}"/>
    <cellStyle name="Comma 2 2 2 3 5 2 4 2" xfId="15372" xr:uid="{CDD83618-6451-44AF-9F0F-70D8A4F05289}"/>
    <cellStyle name="Comma 2 2 2 3 5 2 5" xfId="1325" xr:uid="{CC88B4F3-4196-42F5-9C87-17ADBE7808C9}"/>
    <cellStyle name="Comma 2 2 2 3 5 2 5 2" xfId="15373" xr:uid="{6E1ED3F8-DA68-47F2-B415-F3121DBAADC2}"/>
    <cellStyle name="Comma 2 2 2 3 5 2 6" xfId="1326" xr:uid="{AFD119D3-3887-4BEE-A0F4-25C82ED0C0D7}"/>
    <cellStyle name="Comma 2 2 2 3 5 2 6 2" xfId="15374" xr:uid="{396A6334-8BBA-4AF1-AB04-7CEFD246B909}"/>
    <cellStyle name="Comma 2 2 2 3 5 2 7" xfId="1327" xr:uid="{85CD6AF8-1AB6-4BA5-BAF2-B0285DB628C0}"/>
    <cellStyle name="Comma 2 2 2 3 5 2 7 2" xfId="15375" xr:uid="{00F82F45-481D-42AC-9681-F355C223FBDD}"/>
    <cellStyle name="Comma 2 2 2 3 5 2 8" xfId="1328" xr:uid="{4D0384AD-12D3-48DD-A691-CBA2EBBE8F73}"/>
    <cellStyle name="Comma 2 2 2 3 5 2 8 2" xfId="15376" xr:uid="{3CE3507B-3300-40D0-8A63-9C1CF80CA41A}"/>
    <cellStyle name="Comma 2 2 2 3 5 2 9" xfId="1329" xr:uid="{053DA5F6-1B44-406E-BB82-B2C985A4E9DE}"/>
    <cellStyle name="Comma 2 2 2 3 5 2 9 2" xfId="15377" xr:uid="{92F67A49-B2BE-4E30-B6B0-B5E5366D414B}"/>
    <cellStyle name="Comma 2 2 2 3 5 3" xfId="15367" xr:uid="{CD669DFB-C061-402B-BA2F-B33525CD05B4}"/>
    <cellStyle name="Comma 2 2 2 3 5_RES FLAT" xfId="9322" xr:uid="{FAF02909-251E-4067-9199-E23041924064}"/>
    <cellStyle name="Comma 2 2 2 3 6" xfId="1330" xr:uid="{5999CD11-8BC6-4C11-AB12-AA868CB8B70C}"/>
    <cellStyle name="Comma 2 2 2 3 6 2" xfId="1331" xr:uid="{C5EA0225-2D59-41CF-A19A-C258933FF2E8}"/>
    <cellStyle name="Comma 2 2 2 3 6 2 10" xfId="1332" xr:uid="{605122E9-338E-4DDD-9A5A-46BF48F183D7}"/>
    <cellStyle name="Comma 2 2 2 3 6 2 10 2" xfId="15380" xr:uid="{BD66E8A2-688F-4FDA-AD1C-111C9A3EE6B7}"/>
    <cellStyle name="Comma 2 2 2 3 6 2 11" xfId="15379" xr:uid="{1C7E65C7-E349-4D37-AD03-4B941DFBFA69}"/>
    <cellStyle name="Comma 2 2 2 3 6 2 2" xfId="1333" xr:uid="{D183A998-E78C-462C-85D4-13086FE7043B}"/>
    <cellStyle name="Comma 2 2 2 3 6 2 2 2" xfId="15381" xr:uid="{4B313909-8D01-47DF-98D4-D89AB03B4322}"/>
    <cellStyle name="Comma 2 2 2 3 6 2 3" xfId="1334" xr:uid="{FC9962E1-43DC-42BC-A093-D5D70DA3861F}"/>
    <cellStyle name="Comma 2 2 2 3 6 2 3 2" xfId="15382" xr:uid="{E95F7F51-54D1-4CF8-BAD3-185795320EB9}"/>
    <cellStyle name="Comma 2 2 2 3 6 2 4" xfId="1335" xr:uid="{BD0A92FD-1135-49C4-B736-926027BB677A}"/>
    <cellStyle name="Comma 2 2 2 3 6 2 4 2" xfId="15383" xr:uid="{A8C7ED07-836B-4F5F-A3F0-72968B7F50C4}"/>
    <cellStyle name="Comma 2 2 2 3 6 2 5" xfId="1336" xr:uid="{274887BB-073A-4869-A231-8FAA5E0F3196}"/>
    <cellStyle name="Comma 2 2 2 3 6 2 5 2" xfId="15384" xr:uid="{8BD351B0-015A-401F-A9E3-3B49399993E0}"/>
    <cellStyle name="Comma 2 2 2 3 6 2 6" xfId="1337" xr:uid="{6BBA2A41-F158-447C-9AAD-5677B57D16C3}"/>
    <cellStyle name="Comma 2 2 2 3 6 2 6 2" xfId="15385" xr:uid="{93A99E20-3ADD-43CA-9077-545094CF65EC}"/>
    <cellStyle name="Comma 2 2 2 3 6 2 7" xfId="1338" xr:uid="{C0517BBB-42A6-48DD-A255-ACF378A7D37D}"/>
    <cellStyle name="Comma 2 2 2 3 6 2 7 2" xfId="15386" xr:uid="{9D7205DF-7632-4A88-B575-656B33890A3A}"/>
    <cellStyle name="Comma 2 2 2 3 6 2 8" xfId="1339" xr:uid="{ED15C50A-F54C-490E-8ED0-FACBAA8F6E89}"/>
    <cellStyle name="Comma 2 2 2 3 6 2 8 2" xfId="15387" xr:uid="{20700F3A-157A-4D85-B6AC-CB93096B79C5}"/>
    <cellStyle name="Comma 2 2 2 3 6 2 9" xfId="1340" xr:uid="{3AC7FED3-F4AB-4CA1-B0CD-A8F36BDE4AD3}"/>
    <cellStyle name="Comma 2 2 2 3 6 2 9 2" xfId="15388" xr:uid="{AA172E40-A34B-43E1-83BA-A8C3259F56F7}"/>
    <cellStyle name="Comma 2 2 2 3 6 3" xfId="15378" xr:uid="{0D895609-892C-424D-9527-CF6D7B3DAF7E}"/>
    <cellStyle name="Comma 2 2 2 3 7" xfId="1341" xr:uid="{A03AD734-FDBC-4593-A83F-F2F0519ECB33}"/>
    <cellStyle name="Comma 2 2 2 3 7 2" xfId="15389" xr:uid="{F615B5DE-9992-495A-B058-78CF5C8265EB}"/>
    <cellStyle name="Comma 2 2 2 3 8" xfId="1342" xr:uid="{56A2F1E6-BDE4-45BD-B779-1FBDB9A690B6}"/>
    <cellStyle name="Comma 2 2 2 3 8 2" xfId="15390" xr:uid="{5A75949F-2A25-40AA-97DB-12EA23B957C3}"/>
    <cellStyle name="Comma 2 2 2 3 9" xfId="1343" xr:uid="{ABDE6A16-9E20-4B09-8CD4-05EE29FD7483}"/>
    <cellStyle name="Comma 2 2 2 3 9 2" xfId="15391" xr:uid="{31343395-1E08-4466-A9BB-74DA1F23695D}"/>
    <cellStyle name="Comma 2 2 2 3_Balanse ASA legal" xfId="9323" xr:uid="{DE4B0CD7-F69C-4879-803D-F93C0CF2F1CF}"/>
    <cellStyle name="Comma 2 2 2 4" xfId="1344" xr:uid="{D14B8EF6-47C5-43D0-B5DD-09CA983657B9}"/>
    <cellStyle name="Comma 2 2 2 4 2" xfId="1345" xr:uid="{B17E0967-8336-4208-B1BC-0724FFDED763}"/>
    <cellStyle name="Comma 2 2 2 4 2 2" xfId="1346" xr:uid="{97135404-1A16-4AC8-BB52-F5BBE6DF04FC}"/>
    <cellStyle name="Comma 2 2 2 4 2 2 2" xfId="15394" xr:uid="{D3EE1AB6-9E80-4DEB-8324-9467000C4246}"/>
    <cellStyle name="Comma 2 2 2 4 2 3" xfId="15393" xr:uid="{4EF2E456-3EC9-41AC-BA67-93A5D246F256}"/>
    <cellStyle name="Comma 2 2 2 4 3" xfId="1347" xr:uid="{6DAF1FA6-39BD-4038-ADEF-F3183CF3F022}"/>
    <cellStyle name="Comma 2 2 2 4 3 2" xfId="1348" xr:uid="{A0F8D1BB-8668-4E43-A111-171879CB7A12}"/>
    <cellStyle name="Comma 2 2 2 4 3 2 2" xfId="15396" xr:uid="{DA0D6BC6-5245-4BD1-8D86-1B03135DAF13}"/>
    <cellStyle name="Comma 2 2 2 4 3 3" xfId="15395" xr:uid="{F8A11867-74C1-4AE4-BD58-D216817ABD8B}"/>
    <cellStyle name="Comma 2 2 2 4 4" xfId="1349" xr:uid="{A3977CC4-423E-43ED-A218-FC10BEF8CD28}"/>
    <cellStyle name="Comma 2 2 2 4 4 2" xfId="15397" xr:uid="{21AA9FDA-8A45-405E-B25C-92C44F684235}"/>
    <cellStyle name="Comma 2 2 2 4 5" xfId="15392" xr:uid="{9C384E04-479E-44C0-AE78-31E362668DB5}"/>
    <cellStyle name="Comma 2 2 2 5" xfId="1350" xr:uid="{63453D82-D903-44B0-9B71-514D43B48053}"/>
    <cellStyle name="Comma 2 2 2 5 2" xfId="1351" xr:uid="{C4B29E29-84A4-4698-BE4B-5BBAD48B2B62}"/>
    <cellStyle name="Comma 2 2 2 5 2 2" xfId="1352" xr:uid="{8C8BBB52-5B33-4F9B-8281-286772C66D4F}"/>
    <cellStyle name="Comma 2 2 2 5 2 2 2" xfId="9324" xr:uid="{ABB577B1-E17E-45DB-B7BB-2CB13B2A7519}"/>
    <cellStyle name="Comma 2 2 2 5 2 3" xfId="1353" xr:uid="{FC45D640-DDC4-4A06-BAA9-9E9016524E75}"/>
    <cellStyle name="Comma 2 2 2 5 2 3 2" xfId="9325" xr:uid="{6F747153-72E3-4A22-96B2-F47A036D81BE}"/>
    <cellStyle name="Comma 2 2 2 5 2 4" xfId="1354" xr:uid="{27F27D22-7807-472E-BD1C-93CB1CF9A7C2}"/>
    <cellStyle name="Comma 2 2 2 5 2 4 2" xfId="1355" xr:uid="{62C436BB-AEAD-4114-91E9-8DF135D32AA7}"/>
    <cellStyle name="Comma 2 2 2 5 2 4 3" xfId="15399" xr:uid="{D7E79375-38F1-4CCF-B212-D7742441D43F}"/>
    <cellStyle name="Comma 2 2 2 5 2 5" xfId="1356" xr:uid="{B4BE7CA5-72BA-4C40-9C92-519E58A74BBE}"/>
    <cellStyle name="Comma 2 2 2 5 2_Display_2" xfId="1357" xr:uid="{05D71E66-B2EE-420D-A637-882F000B00B7}"/>
    <cellStyle name="Comma 2 2 2 5 3" xfId="1358" xr:uid="{5F350348-24C4-4356-8C78-8D13E6146202}"/>
    <cellStyle name="Comma 2 2 2 5 3 2" xfId="9326" xr:uid="{ABE8A419-7CBF-4028-ABFA-2C99285FF0B1}"/>
    <cellStyle name="Comma 2 2 2 5 4" xfId="1359" xr:uid="{87670A2B-4E4E-4887-903E-73396F62FB45}"/>
    <cellStyle name="Comma 2 2 2 5 4 2" xfId="1360" xr:uid="{65EE2009-EAB2-4B02-B538-2F37381CF011}"/>
    <cellStyle name="Comma 2 2 2 5 4 2 2" xfId="15401" xr:uid="{BAF68B96-42B5-4ACF-900B-0BCE00E323CA}"/>
    <cellStyle name="Comma 2 2 2 5 4 3" xfId="15400" xr:uid="{FBB5E188-0371-428F-8049-BA0487D3612B}"/>
    <cellStyle name="Comma 2 2 2 5 5" xfId="1361" xr:uid="{EE163397-2759-47B1-8219-DE13DF069DFC}"/>
    <cellStyle name="Comma 2 2 2 5 5 2" xfId="15402" xr:uid="{000DC122-834A-429B-A171-684764CF5137}"/>
    <cellStyle name="Comma 2 2 2 5 6" xfId="1362" xr:uid="{5EDCE482-A105-44E4-AD3D-340C227AE06F}"/>
    <cellStyle name="Comma 2 2 2 5 6 2" xfId="15403" xr:uid="{E48CD6DA-3357-405D-8553-71D6FFFD1711}"/>
    <cellStyle name="Comma 2 2 2 5 7" xfId="10531" xr:uid="{026104ED-4C59-4FA8-850B-EB5752546AB4}"/>
    <cellStyle name="Comma 2 2 2 5 8" xfId="15398" xr:uid="{C995AD07-BD0C-4BF1-A10D-2A2468D1FE5F}"/>
    <cellStyle name="Comma 2 2 2 5_Display_2" xfId="1363" xr:uid="{239249B6-6003-4381-AE69-B47231D73C48}"/>
    <cellStyle name="Comma 2 2 2 6" xfId="1364" xr:uid="{89895D3F-FBEB-485A-B482-2B1203877184}"/>
    <cellStyle name="Comma 2 2 2 6 2" xfId="9327" xr:uid="{BEE82C50-E7E1-4383-85E2-0D677DBF50BD}"/>
    <cellStyle name="Comma 2 2 2 7" xfId="1365" xr:uid="{F6183030-3CB2-4DCD-9AC1-8C9463CED60A}"/>
    <cellStyle name="Comma 2 2 2 7 2" xfId="1366" xr:uid="{B7BDD215-4572-4EC1-B733-C743F3FCC8F2}"/>
    <cellStyle name="Comma 2 2 2 7 2 2" xfId="1367" xr:uid="{600C37FD-BD3B-424E-98EA-350BAFC2455A}"/>
    <cellStyle name="Comma 2 2 2 7 2 2 2" xfId="15406" xr:uid="{DEB20EDB-1804-4B70-B901-D5FCBA5032CE}"/>
    <cellStyle name="Comma 2 2 2 7 2 3" xfId="9329" xr:uid="{A64AB929-92A3-4771-B6ED-EF76D4E56BC4}"/>
    <cellStyle name="Comma 2 2 2 7 2 4" xfId="15405" xr:uid="{E2F0A350-9577-4032-992A-66F9287CB9B0}"/>
    <cellStyle name="Comma 2 2 2 7 2_RES FLAT" xfId="9328" xr:uid="{F5190CD5-E6CE-497F-8DD2-6682ADB72582}"/>
    <cellStyle name="Comma 2 2 2 7 3" xfId="1368" xr:uid="{1DF41D62-E971-4E07-BD26-A44C47F0ACC0}"/>
    <cellStyle name="Comma 2 2 2 7 3 2" xfId="1369" xr:uid="{F2F770FF-5A06-4080-BF0B-87C9F6E087DD}"/>
    <cellStyle name="Comma 2 2 2 7 3 2 2" xfId="15408" xr:uid="{C9E36D7F-97B2-4482-B337-0EEAA5CEC38A}"/>
    <cellStyle name="Comma 2 2 2 7 3 3" xfId="15407" xr:uid="{A8C70FFF-38EE-4099-9DF9-2539CDCC749A}"/>
    <cellStyle name="Comma 2 2 2 7 4" xfId="1370" xr:uid="{8FE7906C-9DA8-41A0-B38F-147930B29E14}"/>
    <cellStyle name="Comma 2 2 2 7 4 2" xfId="15409" xr:uid="{4E8EDF07-A77D-4BAD-A80C-A0B36EE1AB17}"/>
    <cellStyle name="Comma 2 2 2 7 5" xfId="1371" xr:uid="{76950ED5-EC2E-4629-B439-186EA7B9C72F}"/>
    <cellStyle name="Comma 2 2 2 7 5 2" xfId="15410" xr:uid="{4BC68754-0FB7-4944-B7A2-9C1762880CA2}"/>
    <cellStyle name="Comma 2 2 2 7 6" xfId="15404" xr:uid="{64ED77DF-4116-4EDE-B77C-1C219714F3CF}"/>
    <cellStyle name="Comma 2 2 2 7_Display_2" xfId="1372" xr:uid="{D2A58B67-4BBA-42C9-9A7C-E4A6678CD57E}"/>
    <cellStyle name="Comma 2 2 2 8" xfId="1373" xr:uid="{4FBD047C-7FA3-4D9B-A85D-9B1DC7FF233E}"/>
    <cellStyle name="Comma 2 2 2 8 2" xfId="9330" xr:uid="{A2760C6B-FC6F-4BA6-A9FB-F642351E2D3F}"/>
    <cellStyle name="Comma 2 2 2 9" xfId="1374" xr:uid="{6361B314-D76F-41C9-A803-359F7FDB62B7}"/>
    <cellStyle name="Comma 2 2 2 9 2" xfId="1375" xr:uid="{DEB0ED29-823F-44A4-97CE-DF034AD3F13F}"/>
    <cellStyle name="Comma 2 2 2 9 3" xfId="15411" xr:uid="{DF0351E6-C3BB-4F1C-9730-C6C6DF2D73DF}"/>
    <cellStyle name="Comma 2 2 2_Display_2" xfId="1376" xr:uid="{87A728B9-1923-4C3F-9CA1-EA965027DC5B}"/>
    <cellStyle name="Comma 2 2 20" xfId="1377" xr:uid="{9B6C3A45-BCE8-4CCD-8274-CE1D8D368A6C}"/>
    <cellStyle name="Comma 2 2 20 2" xfId="15412" xr:uid="{85A3DC67-ECF0-4350-936A-128D658657CB}"/>
    <cellStyle name="Comma 2 2 21" xfId="1378" xr:uid="{3086EF07-D047-4672-BC3C-FC2FCA440436}"/>
    <cellStyle name="Comma 2 2 21 2" xfId="15413" xr:uid="{9690A826-69B0-4431-A10C-70DEFDE8BE59}"/>
    <cellStyle name="Comma 2 2 22" xfId="1379" xr:uid="{12CDDDAC-04D8-4D43-8DB1-769E89A77B23}"/>
    <cellStyle name="Comma 2 2 22 2" xfId="15414" xr:uid="{3DFA9075-4BAF-4DA4-9D05-848B4F53F864}"/>
    <cellStyle name="Comma 2 2 23" xfId="1380" xr:uid="{151B351B-C2A5-4868-9C5B-BB6FDF5C07F2}"/>
    <cellStyle name="Comma 2 2 23 2" xfId="15415" xr:uid="{AAA07B23-0F85-4B41-86D6-074400D2E927}"/>
    <cellStyle name="Comma 2 2 24" xfId="1381" xr:uid="{E0AEE729-3703-4D2F-94B2-F166B6E04193}"/>
    <cellStyle name="Comma 2 2 24 2" xfId="15416" xr:uid="{17E6D965-3203-49B0-919F-A2D7B24298C9}"/>
    <cellStyle name="Comma 2 2 25" xfId="1382" xr:uid="{0F18FEBB-4767-4DA6-B77A-94A205A9E2AE}"/>
    <cellStyle name="Comma 2 2 25 2" xfId="15417" xr:uid="{D4209F44-FC99-4379-B3EA-4E0A0CEDE49D}"/>
    <cellStyle name="Comma 2 2 26" xfId="1383" xr:uid="{8FCD1E3B-27E6-4BE0-B0F3-8E6BA958F287}"/>
    <cellStyle name="Comma 2 2 26 2" xfId="15418" xr:uid="{FBE9106E-E967-48E1-9048-0C5E53224859}"/>
    <cellStyle name="Comma 2 2 27" xfId="1384" xr:uid="{185B937F-A69C-4A1E-B2F6-12A5D3D2A5D6}"/>
    <cellStyle name="Comma 2 2 27 2" xfId="15419" xr:uid="{3496A994-B7FA-4A1F-BCB0-E2D72B386A91}"/>
    <cellStyle name="Comma 2 2 28" xfId="14798" xr:uid="{442A6505-0111-4FB6-A8DA-0C8FBF80DAC0}"/>
    <cellStyle name="Comma 2 2 3" xfId="1385" xr:uid="{C3D9B486-6876-4E8B-8F7C-86C5D7AA4846}"/>
    <cellStyle name="Comma 2 2 3 10" xfId="1386" xr:uid="{CFB7AD37-1B7B-40BC-850D-25F2EA3CBA49}"/>
    <cellStyle name="Comma 2 2 3 10 2" xfId="15421" xr:uid="{355F6738-E9DC-4C83-B7D9-D52FE3D3469E}"/>
    <cellStyle name="Comma 2 2 3 11" xfId="15420" xr:uid="{88A9753C-1502-4568-B3C3-9F9BA21B83C1}"/>
    <cellStyle name="Comma 2 2 3 2" xfId="1387" xr:uid="{01E184A6-7DA6-40C6-8EE8-DD4CC299A557}"/>
    <cellStyle name="Comma 2 2 3 2 2" xfId="13376" xr:uid="{87B276C9-9ED3-4E27-82DF-887FA3DA16C5}"/>
    <cellStyle name="Comma 2 2 3 2 2 2" xfId="13734" xr:uid="{8D98FEA9-0B4E-4BB8-87C7-23D0C8DAB1BE}"/>
    <cellStyle name="Comma 2 2 3 2 2 2 2" xfId="16810" xr:uid="{4AB6EA4B-8135-4BB3-8026-58C23AB35811}"/>
    <cellStyle name="Comma 2 2 3 2 2 3" xfId="14102" xr:uid="{B274EEC5-B494-42DC-8E75-E00F229A47E3}"/>
    <cellStyle name="Comma 2 2 3 2 2 3 2" xfId="17170" xr:uid="{2559848D-74DD-4A9F-8080-CC04150A94C7}"/>
    <cellStyle name="Comma 2 2 3 2 2 4" xfId="16457" xr:uid="{C11C93C7-B77D-4165-BD15-80B854FDF37A}"/>
    <cellStyle name="Comma 2 2 3 2 3" xfId="13576" xr:uid="{C3BDD0CE-607D-4E26-B474-1D01EA8B41C8}"/>
    <cellStyle name="Comma 2 2 3 2 3 2" xfId="16652" xr:uid="{3772B124-C393-4793-8DB1-34B00A308D58}"/>
    <cellStyle name="Comma 2 2 3 2 4" xfId="13944" xr:uid="{D7B7D72C-F470-41E4-83AE-C5BCA42A8589}"/>
    <cellStyle name="Comma 2 2 3 2 4 2" xfId="17012" xr:uid="{1E589D9E-E146-4B1A-8EDA-3733F533756F}"/>
    <cellStyle name="Comma 2 2 3 2 5" xfId="15422" xr:uid="{C5669ACB-1BE2-40EB-917E-0DF2FA9112BA}"/>
    <cellStyle name="Comma 2 2 3 3" xfId="1388" xr:uid="{FD902508-683E-4CC3-9383-9C46E5CB8CEE}"/>
    <cellStyle name="Comma 2 2 3 3 2" xfId="13429" xr:uid="{F093E59B-7DB7-46DF-95D3-184337FFE8FF}"/>
    <cellStyle name="Comma 2 2 3 3 2 2" xfId="13791" xr:uid="{5BDEFA43-0625-481A-9BCF-3D1EE3E21D63}"/>
    <cellStyle name="Comma 2 2 3 3 2 2 2" xfId="16867" xr:uid="{3A4A6466-BB77-4BCC-AE12-3660EC6F8C8E}"/>
    <cellStyle name="Comma 2 2 3 3 2 3" xfId="14159" xr:uid="{8BD228ED-5ACE-487B-880F-CCD45D11862D}"/>
    <cellStyle name="Comma 2 2 3 3 2 3 2" xfId="17227" xr:uid="{E203D1E4-A3BA-4590-A714-AB7BDB2AC910}"/>
    <cellStyle name="Comma 2 2 3 3 2 4" xfId="16510" xr:uid="{12EB6857-4871-4C1C-943F-B0BF811A711F}"/>
    <cellStyle name="Comma 2 2 3 3 3" xfId="13630" xr:uid="{BD62C7F3-0E92-4CA5-8477-19FF73A80530}"/>
    <cellStyle name="Comma 2 2 3 3 3 2" xfId="16706" xr:uid="{3DC052EB-0C94-4ABC-8C1B-6A14D4546D16}"/>
    <cellStyle name="Comma 2 2 3 3 4" xfId="13998" xr:uid="{422CC75E-9E53-41A2-9A3B-805A2CFEA063}"/>
    <cellStyle name="Comma 2 2 3 3 4 2" xfId="17066" xr:uid="{B037E15B-7BF0-4836-99F3-19B8EF60F48E}"/>
    <cellStyle name="Comma 2 2 3 3 5" xfId="15423" xr:uid="{C8E2C238-5BE5-488C-9A4E-3F297E9926BE}"/>
    <cellStyle name="Comma 2 2 3 4" xfId="1389" xr:uid="{B079FE01-DEA1-4D10-9FDB-F43D21A0528F}"/>
    <cellStyle name="Comma 2 2 3 4 2" xfId="13529" xr:uid="{E0762A07-ACA8-43D0-82A0-49B75CBDB46D}"/>
    <cellStyle name="Comma 2 2 3 4 2 2" xfId="16605" xr:uid="{3F0A88AD-D381-4DC1-8984-10D038552C7A}"/>
    <cellStyle name="Comma 2 2 3 4 3" xfId="13896" xr:uid="{127919A3-0A3F-45D6-88AD-D1A06A0E5742}"/>
    <cellStyle name="Comma 2 2 3 4 3 2" xfId="16964" xr:uid="{88A86A10-2A3C-4906-A25C-F45D116AFA4C}"/>
    <cellStyle name="Comma 2 2 3 4 4" xfId="15424" xr:uid="{AE7DE814-9458-4A77-9CDC-62C4AD86F810}"/>
    <cellStyle name="Comma 2 2 3 5" xfId="1390" xr:uid="{0A6807AC-1FF8-4433-8803-5027EFF01B15}"/>
    <cellStyle name="Comma 2 2 3 5 2" xfId="13687" xr:uid="{E17E87EA-3563-43F8-9625-C733D7BAD17D}"/>
    <cellStyle name="Comma 2 2 3 5 2 2" xfId="16763" xr:uid="{E18750A6-37AE-422B-BB83-EE849B49907D}"/>
    <cellStyle name="Comma 2 2 3 5 3" xfId="14055" xr:uid="{18A8F76E-FDC5-4D91-ABAE-76FC508BDFD7}"/>
    <cellStyle name="Comma 2 2 3 5 3 2" xfId="17123" xr:uid="{388ABA9A-B2EC-4E98-BB4B-3CF15CCE6B09}"/>
    <cellStyle name="Comma 2 2 3 5 4" xfId="15425" xr:uid="{532DD4B2-DCAA-48C5-B442-4805D4D0B203}"/>
    <cellStyle name="Comma 2 2 3 6" xfId="1391" xr:uid="{2BDA99CF-40F4-4A24-97FA-2B372E035326}"/>
    <cellStyle name="Comma 2 2 3 6 2" xfId="15426" xr:uid="{9ADCBA1A-8196-4C0F-A5DD-EA4723AEBF5D}"/>
    <cellStyle name="Comma 2 2 3 7" xfId="1392" xr:uid="{18570231-9411-43CA-BD48-2E2ED672D8F9}"/>
    <cellStyle name="Comma 2 2 3 7 2" xfId="15427" xr:uid="{654E1FC9-267A-4D52-93AE-E4F5CF606B1A}"/>
    <cellStyle name="Comma 2 2 3 8" xfId="1393" xr:uid="{10B40A77-C2B2-4F80-B842-59A33BE50569}"/>
    <cellStyle name="Comma 2 2 3 8 2" xfId="15428" xr:uid="{6A3D443E-E9D7-4C15-9464-99CAAC157F1D}"/>
    <cellStyle name="Comma 2 2 3 9" xfId="1394" xr:uid="{B7EC1DC8-125F-4C5E-98EF-80B00C95EC2D}"/>
    <cellStyle name="Comma 2 2 3 9 2" xfId="15429" xr:uid="{77BB343B-DCF6-447F-AC4D-5670956876A9}"/>
    <cellStyle name="Comma 2 2 3_Balanse ASA legal" xfId="9331" xr:uid="{0F24E7BD-3008-49AF-B501-B91FF3FE6000}"/>
    <cellStyle name="Comma 2 2 4" xfId="1395" xr:uid="{53B869CF-C893-4DE0-A5ED-5EA4DDDCB3C0}"/>
    <cellStyle name="Comma 2 2 4 10" xfId="1396" xr:uid="{2FE17657-2402-45A8-A741-882D19CBB143}"/>
    <cellStyle name="Comma 2 2 4 10 2" xfId="15431" xr:uid="{BC0B15F0-41F5-4797-8493-F7A8611B857D}"/>
    <cellStyle name="Comma 2 2 4 11" xfId="15430" xr:uid="{8AA6F183-28B5-4B02-B2D1-B997A5C224C6}"/>
    <cellStyle name="Comma 2 2 4 2" xfId="1397" xr:uid="{066B05FB-F219-4322-AC51-7C168FB711F0}"/>
    <cellStyle name="Comma 2 2 4 2 2" xfId="13377" xr:uid="{9681084B-C0F1-423B-940B-420321131865}"/>
    <cellStyle name="Comma 2 2 4 2 2 2" xfId="13735" xr:uid="{41DDEB1D-CD82-4DC9-9176-42F3E251CCDA}"/>
    <cellStyle name="Comma 2 2 4 2 2 2 2" xfId="16811" xr:uid="{D9C217E6-11C2-431E-9406-5431283F46D9}"/>
    <cellStyle name="Comma 2 2 4 2 2 3" xfId="14103" xr:uid="{D79E6D8F-751C-493A-A1BA-B2D6CD3EBF73}"/>
    <cellStyle name="Comma 2 2 4 2 2 3 2" xfId="17171" xr:uid="{43F2FBFC-4706-4028-97EA-90B671180E51}"/>
    <cellStyle name="Comma 2 2 4 2 2 4" xfId="16458" xr:uid="{5A9CA73E-B376-4651-A490-9D4A0DB07D89}"/>
    <cellStyle name="Comma 2 2 4 2 3" xfId="13577" xr:uid="{20486B1D-DD76-4C4A-BD5B-A80229081DF2}"/>
    <cellStyle name="Comma 2 2 4 2 3 2" xfId="16653" xr:uid="{38EE9ED1-E49E-4E74-A003-9CB30025626D}"/>
    <cellStyle name="Comma 2 2 4 2 4" xfId="13945" xr:uid="{F5A0346E-9905-4F9D-A046-B3BFCB228DB3}"/>
    <cellStyle name="Comma 2 2 4 2 4 2" xfId="17013" xr:uid="{0B8EA1D7-B1FF-489C-A63C-8D65EE00966E}"/>
    <cellStyle name="Comma 2 2 4 2 5" xfId="15432" xr:uid="{C90EA9FB-A0A8-4D94-B89D-285E39460C51}"/>
    <cellStyle name="Comma 2 2 4 3" xfId="1398" xr:uid="{BBCBCC20-D0AA-4A54-87A3-5FE193A9B52F}"/>
    <cellStyle name="Comma 2 2 4 3 2" xfId="13430" xr:uid="{EEBB7FFF-7CF0-4B5B-9E3E-2C9C42813532}"/>
    <cellStyle name="Comma 2 2 4 3 2 2" xfId="13792" xr:uid="{38EFADFD-1DF5-4A47-9958-EA7906965F9A}"/>
    <cellStyle name="Comma 2 2 4 3 2 2 2" xfId="16868" xr:uid="{E5678E72-7AF5-4303-A358-79E64ADB6E39}"/>
    <cellStyle name="Comma 2 2 4 3 2 3" xfId="14160" xr:uid="{D43AC5E8-21F7-46A5-A722-243CCB748379}"/>
    <cellStyle name="Comma 2 2 4 3 2 3 2" xfId="17228" xr:uid="{25D44192-3E92-44AF-B944-D166A52A5E14}"/>
    <cellStyle name="Comma 2 2 4 3 2 4" xfId="16511" xr:uid="{29C06A27-DA18-444B-9CF5-BCBB7F7A8066}"/>
    <cellStyle name="Comma 2 2 4 3 3" xfId="13631" xr:uid="{6A51CAAF-07B4-413F-9004-3C366CC4D4CD}"/>
    <cellStyle name="Comma 2 2 4 3 3 2" xfId="16707" xr:uid="{0D898FEA-207B-495D-9C06-E8953120B032}"/>
    <cellStyle name="Comma 2 2 4 3 4" xfId="13999" xr:uid="{251DAA71-3765-41A8-A9C8-B77E67AFA2F4}"/>
    <cellStyle name="Comma 2 2 4 3 4 2" xfId="17067" xr:uid="{753BA6C6-09B0-43A6-A246-A679B219FA5B}"/>
    <cellStyle name="Comma 2 2 4 3 5" xfId="15433" xr:uid="{D72CC063-A827-4FB0-BA8C-8C6556CB29DB}"/>
    <cellStyle name="Comma 2 2 4 4" xfId="1399" xr:uid="{FC5105F5-56B4-40F9-B916-F5BE3B89BCF9}"/>
    <cellStyle name="Comma 2 2 4 4 2" xfId="13530" xr:uid="{CC69CD26-2DD5-4188-842A-91B241DE7B31}"/>
    <cellStyle name="Comma 2 2 4 4 2 2" xfId="16606" xr:uid="{CA60F78A-C92F-44B2-A809-3D253A12964B}"/>
    <cellStyle name="Comma 2 2 4 4 3" xfId="13897" xr:uid="{54FAA455-A0F3-489E-801D-AAB5BA3F0225}"/>
    <cellStyle name="Comma 2 2 4 4 3 2" xfId="16965" xr:uid="{43F28B4F-B5EE-4FD2-8E36-424218FD5F73}"/>
    <cellStyle name="Comma 2 2 4 4 4" xfId="15434" xr:uid="{3ABA60F6-421D-42DC-9CBA-43C62E0EF70A}"/>
    <cellStyle name="Comma 2 2 4 5" xfId="1400" xr:uid="{02C9C947-E3CB-43D7-9950-F94E8588BC5F}"/>
    <cellStyle name="Comma 2 2 4 5 2" xfId="13688" xr:uid="{F7A48926-9101-418E-8931-342D789BB7D9}"/>
    <cellStyle name="Comma 2 2 4 5 2 2" xfId="16764" xr:uid="{655461E4-2C83-422F-8857-218BD3123C85}"/>
    <cellStyle name="Comma 2 2 4 5 3" xfId="14056" xr:uid="{66FCF6DC-541F-4639-844B-14A9980378F8}"/>
    <cellStyle name="Comma 2 2 4 5 3 2" xfId="17124" xr:uid="{153D16D8-1ABE-42BF-AB70-B1010E216BF2}"/>
    <cellStyle name="Comma 2 2 4 5 4" xfId="15435" xr:uid="{157CE1AB-677E-4989-88EB-03B4728B0ACF}"/>
    <cellStyle name="Comma 2 2 4 6" xfId="1401" xr:uid="{133023BF-E210-47F6-943F-4DD45679E258}"/>
    <cellStyle name="Comma 2 2 4 6 2" xfId="15436" xr:uid="{58BE6F77-1740-4AFB-89EE-42C04097FC4E}"/>
    <cellStyle name="Comma 2 2 4 7" xfId="1402" xr:uid="{BEB72B12-988D-4BF2-8A99-3D1FEDC28A6B}"/>
    <cellStyle name="Comma 2 2 4 7 2" xfId="15437" xr:uid="{AED372AB-5CF4-46DB-BE1B-60D445A67142}"/>
    <cellStyle name="Comma 2 2 4 8" xfId="1403" xr:uid="{DEC3E873-3A77-4867-9762-AC50FD26617D}"/>
    <cellStyle name="Comma 2 2 4 8 2" xfId="15438" xr:uid="{884AEC9C-4923-4922-B4C5-B95C40EBA81B}"/>
    <cellStyle name="Comma 2 2 4 9" xfId="1404" xr:uid="{24F37F6F-562A-426B-ACD7-B18EA2F29BD5}"/>
    <cellStyle name="Comma 2 2 4 9 2" xfId="15439" xr:uid="{E0EEE417-0E8D-4954-B888-A29A4EE5C63B}"/>
    <cellStyle name="Comma 2 2 4_Balanse ASA legal" xfId="9332" xr:uid="{A6C89AE9-E31A-4863-AB21-8C7AB948F41A}"/>
    <cellStyle name="Comma 2 2 5" xfId="1405" xr:uid="{EF8FFE1C-98FD-483B-96E3-82F2FAE7B700}"/>
    <cellStyle name="Comma 2 2 5 10" xfId="1406" xr:uid="{17627100-6A0D-424B-9BC9-3D4C1DFF1833}"/>
    <cellStyle name="Comma 2 2 5 10 2" xfId="15441" xr:uid="{BC69DBA8-E0AE-490C-B015-684C3146B658}"/>
    <cellStyle name="Comma 2 2 5 11" xfId="15440" xr:uid="{42898A93-39DD-4FDC-8DAD-F7DA8B095BBC}"/>
    <cellStyle name="Comma 2 2 5 2" xfId="1407" xr:uid="{E3F51EC6-4019-4B76-8412-0F04E104AFD2}"/>
    <cellStyle name="Comma 2 2 5 2 2" xfId="13378" xr:uid="{D01E6F90-7D1E-4799-8764-249E47DD3CDE}"/>
    <cellStyle name="Comma 2 2 5 2 2 2" xfId="13736" xr:uid="{197A8F71-332A-4F71-B11D-F4513030EE76}"/>
    <cellStyle name="Comma 2 2 5 2 2 2 2" xfId="16812" xr:uid="{174521A6-15F9-4123-BBC4-CAC9164818E6}"/>
    <cellStyle name="Comma 2 2 5 2 2 3" xfId="14104" xr:uid="{980243B4-B109-45C5-95E3-FFE3DD36856E}"/>
    <cellStyle name="Comma 2 2 5 2 2 3 2" xfId="17172" xr:uid="{E50DA8AA-8E18-4804-964F-D9AD5084695C}"/>
    <cellStyle name="Comma 2 2 5 2 2 4" xfId="16459" xr:uid="{7F46D4D6-D160-4CF3-953D-735817016272}"/>
    <cellStyle name="Comma 2 2 5 2 3" xfId="13578" xr:uid="{1E0E9230-4EF2-44F5-BD51-62CF553A8614}"/>
    <cellStyle name="Comma 2 2 5 2 3 2" xfId="16654" xr:uid="{881E8C56-4442-4944-BA2F-A8ECDDA9F59A}"/>
    <cellStyle name="Comma 2 2 5 2 4" xfId="13946" xr:uid="{A8A4B309-B613-444A-8D2A-68DBA6F57FF1}"/>
    <cellStyle name="Comma 2 2 5 2 4 2" xfId="17014" xr:uid="{CA5ECFE8-B67D-45A0-B460-72085172E93C}"/>
    <cellStyle name="Comma 2 2 5 2 5" xfId="15442" xr:uid="{3DD8AFD7-1B53-43EC-BCA4-AB9BBE8B3C45}"/>
    <cellStyle name="Comma 2 2 5 3" xfId="1408" xr:uid="{28E99056-22DF-4396-A20F-437F4BAAF22E}"/>
    <cellStyle name="Comma 2 2 5 3 2" xfId="13431" xr:uid="{44B50C0E-12BA-4A65-AB1B-F21D087DF878}"/>
    <cellStyle name="Comma 2 2 5 3 2 2" xfId="13793" xr:uid="{B05231AB-AE1B-4701-B1C5-6761AEA161B3}"/>
    <cellStyle name="Comma 2 2 5 3 2 2 2" xfId="16869" xr:uid="{95734AD6-05CC-411A-A454-101D86C6C8BD}"/>
    <cellStyle name="Comma 2 2 5 3 2 3" xfId="14161" xr:uid="{AB80DDC2-ADBC-4C6F-B7B9-A4DAA0CA77F0}"/>
    <cellStyle name="Comma 2 2 5 3 2 3 2" xfId="17229" xr:uid="{3D6C06E0-248C-4E61-A8C2-EC440DFB9E64}"/>
    <cellStyle name="Comma 2 2 5 3 2 4" xfId="16512" xr:uid="{B6E9E9E7-6B0B-4620-8FB0-D8BA816B7A14}"/>
    <cellStyle name="Comma 2 2 5 3 3" xfId="13632" xr:uid="{D95E5774-A354-40F4-A834-CEE314730D71}"/>
    <cellStyle name="Comma 2 2 5 3 3 2" xfId="16708" xr:uid="{6D831E4C-D14E-4C72-8634-BDE9BD91E5EA}"/>
    <cellStyle name="Comma 2 2 5 3 4" xfId="14000" xr:uid="{43ADF274-F581-4C53-88E9-D6B2827E85A5}"/>
    <cellStyle name="Comma 2 2 5 3 4 2" xfId="17068" xr:uid="{6EA104F3-CFD3-47BD-88DE-DEB4F00D63BA}"/>
    <cellStyle name="Comma 2 2 5 3 5" xfId="15443" xr:uid="{E9AD3790-3A5E-4F07-9DF8-97D492DCBA16}"/>
    <cellStyle name="Comma 2 2 5 4" xfId="1409" xr:uid="{22368650-7714-4F99-A1DB-358F5A553874}"/>
    <cellStyle name="Comma 2 2 5 4 2" xfId="13531" xr:uid="{9F47F98C-3288-4B54-AB04-394AD494AAD9}"/>
    <cellStyle name="Comma 2 2 5 4 2 2" xfId="16607" xr:uid="{8C03D9EF-EFE1-41B5-87D7-C5253F2BF7E7}"/>
    <cellStyle name="Comma 2 2 5 4 3" xfId="13898" xr:uid="{66FB7136-7519-4D78-A1CD-57DD956D252A}"/>
    <cellStyle name="Comma 2 2 5 4 3 2" xfId="16966" xr:uid="{091C4C35-A7A0-4C8B-92BC-3BC7A341437C}"/>
    <cellStyle name="Comma 2 2 5 4 4" xfId="15444" xr:uid="{5962CE9F-8702-4380-808C-8E4A9EEA4362}"/>
    <cellStyle name="Comma 2 2 5 5" xfId="1410" xr:uid="{18432BE8-EF47-414F-B36F-926CD2E65685}"/>
    <cellStyle name="Comma 2 2 5 5 2" xfId="13689" xr:uid="{B3068A65-CA52-4164-823A-266668F20C83}"/>
    <cellStyle name="Comma 2 2 5 5 2 2" xfId="16765" xr:uid="{883C2F1A-6D11-44C9-9C0C-FA05E6F354B6}"/>
    <cellStyle name="Comma 2 2 5 5 3" xfId="14057" xr:uid="{AF26A919-CE9D-4A7D-A0B2-91FC19201325}"/>
    <cellStyle name="Comma 2 2 5 5 3 2" xfId="17125" xr:uid="{CBFBFCA0-8C68-434C-B436-8EA2FECF1AC2}"/>
    <cellStyle name="Comma 2 2 5 5 4" xfId="15445" xr:uid="{AB9F3145-0024-42DB-AB35-3996E2F7C5F5}"/>
    <cellStyle name="Comma 2 2 5 6" xfId="1411" xr:uid="{614B54EC-ACF0-4CE9-ADDC-E5E0F8A70787}"/>
    <cellStyle name="Comma 2 2 5 6 2" xfId="15446" xr:uid="{C54B46CE-E9AD-4CCA-9C6E-F5FA5853A813}"/>
    <cellStyle name="Comma 2 2 5 7" xfId="1412" xr:uid="{7D865AF2-9F19-4EBE-917C-022700695565}"/>
    <cellStyle name="Comma 2 2 5 7 2" xfId="15447" xr:uid="{BCD3651F-08FC-4917-9A47-3C55A7BDB27F}"/>
    <cellStyle name="Comma 2 2 5 8" xfId="1413" xr:uid="{C04F602F-FA45-40A2-8CCB-81548F5DE30D}"/>
    <cellStyle name="Comma 2 2 5 8 2" xfId="15448" xr:uid="{C61B229E-042F-4D0E-A700-5275A24E82F7}"/>
    <cellStyle name="Comma 2 2 5 9" xfId="1414" xr:uid="{FE61145D-250A-4140-90B9-C52AF04D7740}"/>
    <cellStyle name="Comma 2 2 5 9 2" xfId="15449" xr:uid="{78BB651C-8ADC-48CF-A916-5DDFE6A9E289}"/>
    <cellStyle name="Comma 2 2 5_Balanse ASA legal" xfId="9333" xr:uid="{1100639F-1C32-4CF8-A929-B8EF3DE25547}"/>
    <cellStyle name="Comma 2 2 6" xfId="1415" xr:uid="{042C35B5-A0B5-4DF4-992E-874D2795850D}"/>
    <cellStyle name="Comma 2 2 6 2" xfId="1416" xr:uid="{AA73F0B7-52B3-401E-A0C7-E9C89072364F}"/>
    <cellStyle name="Comma 2 2 6 2 2" xfId="1417" xr:uid="{7D511169-0A1A-4EF8-A403-76320712E958}"/>
    <cellStyle name="Comma 2 2 6 2 2 2" xfId="1418" xr:uid="{CB04AC78-1644-4F42-BE97-80C3D65202C3}"/>
    <cellStyle name="Comma 2 2 6 2 2 2 2" xfId="1419" xr:uid="{7786D7CB-E5CB-4F35-8DEF-E1D4BE16BB8F}"/>
    <cellStyle name="Comma 2 2 6 2 2 2 2 2" xfId="15452" xr:uid="{7BD0CF7D-5FB4-44E1-92FE-8DA4556EF5A3}"/>
    <cellStyle name="Comma 2 2 6 2 2 2 3" xfId="1420" xr:uid="{FE7CEA57-5F84-42FC-80DA-0C6D6750D7C4}"/>
    <cellStyle name="Comma 2 2 6 2 2 2 3 2" xfId="15453" xr:uid="{E44C055B-32E6-45A6-8241-8BAD475C2857}"/>
    <cellStyle name="Comma 2 2 6 2 2 2 4" xfId="1421" xr:uid="{E776E409-4C27-4219-BBEE-8C0A382A736E}"/>
    <cellStyle name="Comma 2 2 6 2 2 2 4 2" xfId="15454" xr:uid="{BD9CBE5A-DE01-48C3-BF7D-301F29848351}"/>
    <cellStyle name="Comma 2 2 6 2 2 3" xfId="1422" xr:uid="{8BBABE8C-0830-4EB7-B275-950CA1D7619D}"/>
    <cellStyle name="Comma 2 2 6 2 2 3 2" xfId="1423" xr:uid="{7F7C2295-3FE2-4B0A-A94A-00E35B5655EB}"/>
    <cellStyle name="Comma 2 2 6 2 2 3 2 2" xfId="15456" xr:uid="{6F2BE712-320B-4954-B6AA-7F0C290CF4FE}"/>
    <cellStyle name="Comma 2 2 6 2 2 3 3" xfId="15455" xr:uid="{CE822D74-219E-42CA-8413-5BFCDB811D9D}"/>
    <cellStyle name="Comma 2 2 6 2 2 4" xfId="1424" xr:uid="{31A40777-C2A3-46F2-A877-742640F82D88}"/>
    <cellStyle name="Comma 2 2 6 2 2 4 2" xfId="1425" xr:uid="{4BAE250F-C8C0-439E-BE75-95B7FF75E217}"/>
    <cellStyle name="Comma 2 2 6 2 2 4 2 2" xfId="15457" xr:uid="{06BB5D2F-BE0F-450D-97CA-0B88AB9E9B03}"/>
    <cellStyle name="Comma 2 2 6 2 2 5" xfId="1426" xr:uid="{5275DA98-C377-4969-99AF-64650A0FD1A4}"/>
    <cellStyle name="Comma 2 2 6 2 2 5 2" xfId="1427" xr:uid="{8A40F653-9A20-400E-9A6D-E5C82E8EECF9}"/>
    <cellStyle name="Comma 2 2 6 2 2 5 2 2" xfId="15458" xr:uid="{073D1E59-9B5F-41FF-991F-CD8CF5F2CD2D}"/>
    <cellStyle name="Comma 2 2 6 2 2 6" xfId="15451" xr:uid="{F38CA8FE-0372-4E9A-A05C-D2D573285B9D}"/>
    <cellStyle name="Comma 2 2 6 2 3" xfId="1428" xr:uid="{63CC7F42-BB81-4F51-9CFC-7F1022F61E01}"/>
    <cellStyle name="Comma 2 2 6 2 3 2" xfId="1429" xr:uid="{ACD1C657-B694-4B7D-8F7A-BBB16314BF4A}"/>
    <cellStyle name="Comma 2 2 6 2 3 2 2" xfId="15460" xr:uid="{1E5D6796-1450-44FA-9773-80B4EAD31D27}"/>
    <cellStyle name="Comma 2 2 6 2 3 3" xfId="15459" xr:uid="{CD0A9E7A-3189-4D70-AC4F-1B54B624CEF2}"/>
    <cellStyle name="Comma 2 2 6 2 4" xfId="1430" xr:uid="{D1E98823-0EAE-40E6-9682-887DF24D7F8E}"/>
    <cellStyle name="Comma 2 2 6 2 4 2" xfId="9334" xr:uid="{398B15C4-31BC-4A85-A91A-019C8B21D962}"/>
    <cellStyle name="Comma 2 2 6 2 5" xfId="1431" xr:uid="{0BACFF85-534B-4123-A524-9265F5891E65}"/>
    <cellStyle name="Comma 2 2 6 2 5 2" xfId="1432" xr:uid="{79B4D29A-1F3B-483E-8FCC-7EE4B633C065}"/>
    <cellStyle name="Comma 2 2 6 2 5 3" xfId="15461" xr:uid="{E2AC697C-CF40-45FC-BB58-7083B980A943}"/>
    <cellStyle name="Comma 2 2 6 2 5_RES FLAT" xfId="9335" xr:uid="{DFFF1AD7-1A64-49A9-853B-7E14F090E403}"/>
    <cellStyle name="Comma 2 2 6 2 6" xfId="1433" xr:uid="{F5A8778D-316A-44EF-8E56-84AD1F1C8B4A}"/>
    <cellStyle name="Comma 2 2 6 2 6 2" xfId="1434" xr:uid="{34341E08-7C5B-426A-8486-8125E103643F}"/>
    <cellStyle name="Comma 2 2 6 2 6 3" xfId="15462" xr:uid="{2BD8642A-E590-4B1D-B16C-6C371B03F11D}"/>
    <cellStyle name="Comma 2 2 6 2 7" xfId="15450" xr:uid="{0A42C3F9-8F69-482B-BF9D-51C9AEB3DE61}"/>
    <cellStyle name="Comma 2 2 6 2_Balanse ASA legal" xfId="9336" xr:uid="{743E295F-5E5E-4B41-B46F-FE3DAEDB945A}"/>
    <cellStyle name="Comma 2 2 6 3" xfId="1435" xr:uid="{B694F9EE-1AE9-4B42-A977-F934FC7E39C1}"/>
    <cellStyle name="Comma 2 2 6 3 2" xfId="1436" xr:uid="{27FB7A2C-1753-41CF-A98B-4E37D6C4F5F9}"/>
    <cellStyle name="Comma 2 2 6 3 2 2" xfId="9338" xr:uid="{F831013D-BE71-4F05-B704-9081021A00FC}"/>
    <cellStyle name="Comma 2 2 6 3 2 2 2" xfId="9339" xr:uid="{E64C774E-9E46-4E8D-9CD2-75FA13C98C27}"/>
    <cellStyle name="Comma 2 2 6 3 2_RES FLAT" xfId="9337" xr:uid="{062F721B-4310-48C3-8553-EBA1005D26F1}"/>
    <cellStyle name="Comma 2 2 6 3 3" xfId="1437" xr:uid="{88FB663D-8C57-42F9-ADFD-DE013ED1B785}"/>
    <cellStyle name="Comma 2 2 6 3 3 2" xfId="9340" xr:uid="{A8A80049-35AD-4214-9069-3021042E1702}"/>
    <cellStyle name="Comma 2 2 6 3 4" xfId="1438" xr:uid="{790F8E81-8669-4D26-9C88-C44102216277}"/>
    <cellStyle name="Comma 2 2 6 3 4 2" xfId="1439" xr:uid="{6E02E17C-5F19-47D8-8CD5-1F6AA0334219}"/>
    <cellStyle name="Comma 2 2 6 3 4 3" xfId="15463" xr:uid="{87B22594-5590-41A6-AD01-61C6EB05422B}"/>
    <cellStyle name="Comma 2 2 6 3 4_RES FLAT" xfId="9341" xr:uid="{EEC0C002-A5CD-4183-B595-48E71331ED9A}"/>
    <cellStyle name="Comma 2 2 6 3 5" xfId="1440" xr:uid="{068E188A-BB2E-45AE-BE05-8875D5E88350}"/>
    <cellStyle name="Comma 2 2 6 3 6" xfId="10532" xr:uid="{92712362-6E22-4F19-BEBD-21DB1FEDF856}"/>
    <cellStyle name="Comma 2 2 6 3_Display_2" xfId="1441" xr:uid="{B5B40F7A-D175-4C8C-87B3-3B6ABD47B6A1}"/>
    <cellStyle name="Comma 2 2 6 4" xfId="1442" xr:uid="{23AF9A35-A6A8-4B6F-9BB6-F48E8A3398F7}"/>
    <cellStyle name="Comma 2 2 6 4 2" xfId="1443" xr:uid="{EA051C55-2CB5-471C-9770-F1668F9BBB1D}"/>
    <cellStyle name="Comma 2 2 6 4 2 2" xfId="15465" xr:uid="{D3B9240F-A5FF-418E-B757-C9239D12542A}"/>
    <cellStyle name="Comma 2 2 6 4 3" xfId="15464" xr:uid="{E0AAF2E0-F495-4F39-A74C-A434A5245E97}"/>
    <cellStyle name="Comma 2 2 6 5" xfId="1444" xr:uid="{90A22FC4-F2BD-4F98-9B4B-4E84DCC08991}"/>
    <cellStyle name="Comma 2 2 6 5 2" xfId="1445" xr:uid="{1BDF5F29-8FAE-4E1E-88C4-C914AFEC92BF}"/>
    <cellStyle name="Comma 2 2 6 5 2 2" xfId="15466" xr:uid="{BC6C240C-B2A9-4638-93FD-7182AAE91B2F}"/>
    <cellStyle name="Comma 2 2 6 6" xfId="1446" xr:uid="{8EB1B242-3E62-468E-B9C9-E48ECC0E8DF8}"/>
    <cellStyle name="Comma 2 2 6 6 2" xfId="1447" xr:uid="{FFEF912D-97CF-4D10-8B17-0831A503C90F}"/>
    <cellStyle name="Comma 2 2 6 6 2 2" xfId="15467" xr:uid="{5FCD75E5-922E-40CA-889E-AF48E3276558}"/>
    <cellStyle name="Comma 2 2 6_Balanse ASA legal" xfId="9342" xr:uid="{B4BFF693-4852-41EE-BE35-67E3D13E562A}"/>
    <cellStyle name="Comma 2 2 7" xfId="1448" xr:uid="{C43D923B-A1AA-4040-AFC6-D6A00339C6A8}"/>
    <cellStyle name="Comma 2 2 7 10" xfId="1449" xr:uid="{6CC2484D-FFA3-4794-91AF-357166B7A897}"/>
    <cellStyle name="Comma 2 2 7 10 2" xfId="15468" xr:uid="{1BBF77DC-F19E-466C-86F6-B9D4B5477BF7}"/>
    <cellStyle name="Comma 2 2 7 11" xfId="1450" xr:uid="{DDEC56B1-9000-40F8-8726-1411F8839167}"/>
    <cellStyle name="Comma 2 2 7 11 2" xfId="15469" xr:uid="{257F06C3-E4A1-4926-AA12-F9514126845E}"/>
    <cellStyle name="Comma 2 2 7 12" xfId="1451" xr:uid="{8B2FDBBA-48D1-4EF2-8A51-E79F788B40DC}"/>
    <cellStyle name="Comma 2 2 7 12 2" xfId="15470" xr:uid="{EB58F4A3-5C41-4F79-8B6C-05B20670D7D7}"/>
    <cellStyle name="Comma 2 2 7 13" xfId="1452" xr:uid="{FAA8DBDC-DB55-4F01-91D2-84062062EFDD}"/>
    <cellStyle name="Comma 2 2 7 13 2" xfId="15471" xr:uid="{F617C391-2A6A-4460-BE7D-D74002D96414}"/>
    <cellStyle name="Comma 2 2 7 2" xfId="1453" xr:uid="{2413F8E4-F5E3-4A04-94E0-5CD004B17AC3}"/>
    <cellStyle name="Comma 2 2 7 2 2" xfId="9343" xr:uid="{EF22C732-010E-4D06-8D34-F5E0D6DE1B1F}"/>
    <cellStyle name="Comma 2 2 7 2 3" xfId="10533" xr:uid="{BE8D1A1D-2530-429F-AA0F-434FEC76D684}"/>
    <cellStyle name="Comma 2 2 7 3" xfId="1454" xr:uid="{4EC1BFED-774B-422D-AE1F-86B518F44CEA}"/>
    <cellStyle name="Comma 2 2 7 3 2" xfId="9344" xr:uid="{076CCFF2-3A67-4F14-A6C1-81C9EEB150CB}"/>
    <cellStyle name="Comma 2 2 7 4" xfId="1455" xr:uid="{6B0EAEE3-5D79-42DF-9CFA-7F80B892243E}"/>
    <cellStyle name="Comma 2 2 7 5" xfId="1456" xr:uid="{63A97F9A-8540-4A89-A932-977F2FDA3742}"/>
    <cellStyle name="Comma 2 2 7 5 2" xfId="15472" xr:uid="{D33F3528-EC0D-4B03-99DD-6CD95759E61A}"/>
    <cellStyle name="Comma 2 2 7 6" xfId="1457" xr:uid="{47EBCE4E-6169-4044-B47B-5F1DEA07829F}"/>
    <cellStyle name="Comma 2 2 7 6 2" xfId="15473" xr:uid="{E5181272-41F4-4353-B05F-0E462498C84B}"/>
    <cellStyle name="Comma 2 2 7 7" xfId="1458" xr:uid="{9721ABFE-186F-49CE-8F20-354E5F8CFDE8}"/>
    <cellStyle name="Comma 2 2 7 7 2" xfId="15474" xr:uid="{9D568C1D-D1A1-43DD-991C-F35B9B8DB93A}"/>
    <cellStyle name="Comma 2 2 7 8" xfId="1459" xr:uid="{3868D008-486F-4FE3-9965-F4056C362BB6}"/>
    <cellStyle name="Comma 2 2 7 8 2" xfId="15475" xr:uid="{74A706A2-0A4C-42FE-A49F-527B6A6ED82A}"/>
    <cellStyle name="Comma 2 2 7 9" xfId="1460" xr:uid="{8B769F2D-00EA-41B4-B39B-2C46951CA6DB}"/>
    <cellStyle name="Comma 2 2 7 9 2" xfId="15476" xr:uid="{A879ABD3-D066-41F4-8623-11D14000A984}"/>
    <cellStyle name="Comma 2 2 7_Balanse ASA legal" xfId="9345" xr:uid="{766F5A3A-BB2F-4DAA-85CC-57374BA3C6E1}"/>
    <cellStyle name="Comma 2 2 8" xfId="1461" xr:uid="{DB43E331-A50A-4266-A3C0-627582A2E3B4}"/>
    <cellStyle name="Comma 2 2 8 10" xfId="1462" xr:uid="{332EE4C5-B178-4229-8276-3CC545653E3C}"/>
    <cellStyle name="Comma 2 2 8 10 2" xfId="15478" xr:uid="{ADC5E439-FCC9-4A59-93BF-B4E03F79D4B2}"/>
    <cellStyle name="Comma 2 2 8 11" xfId="15477" xr:uid="{A7E43D65-874A-4B08-AE27-84580ADF4405}"/>
    <cellStyle name="Comma 2 2 8 2" xfId="1463" xr:uid="{3556BFB7-30D6-4150-8376-7227BC6FB73E}"/>
    <cellStyle name="Comma 2 2 8 2 2" xfId="13379" xr:uid="{4E8AA15D-7032-4E8A-A9DC-3B3C678EA598}"/>
    <cellStyle name="Comma 2 2 8 2 2 2" xfId="13737" xr:uid="{D98DCB97-9CA6-423C-901E-2519C2C942A9}"/>
    <cellStyle name="Comma 2 2 8 2 2 2 2" xfId="16813" xr:uid="{CEE16207-34F8-4CF6-A8D3-DFA009AEDB58}"/>
    <cellStyle name="Comma 2 2 8 2 2 3" xfId="14105" xr:uid="{5614CBC4-7E6B-4DAB-833C-B5AB10446863}"/>
    <cellStyle name="Comma 2 2 8 2 2 3 2" xfId="17173" xr:uid="{089E446C-4205-4C6B-A38D-D007F810EA98}"/>
    <cellStyle name="Comma 2 2 8 2 2 4" xfId="16460" xr:uid="{C817D6B6-FA8A-4AF5-913D-A8D11F9D70E0}"/>
    <cellStyle name="Comma 2 2 8 2 3" xfId="13579" xr:uid="{EDCAE360-C0B3-4908-8A3C-6D97F4122596}"/>
    <cellStyle name="Comma 2 2 8 2 3 2" xfId="16655" xr:uid="{B3FA514A-C431-459E-94BE-4289EECFDCA4}"/>
    <cellStyle name="Comma 2 2 8 2 4" xfId="13947" xr:uid="{FDFE6F0A-3249-4DCB-87BC-72AA4D21D50C}"/>
    <cellStyle name="Comma 2 2 8 2 4 2" xfId="17015" xr:uid="{F82CF49C-C26D-4F0F-B133-B804A7A1A49E}"/>
    <cellStyle name="Comma 2 2 8 2 5" xfId="15479" xr:uid="{69F89B45-B19F-41F2-9EB1-33B2160395F2}"/>
    <cellStyle name="Comma 2 2 8 3" xfId="1464" xr:uid="{AA7207B6-C4FB-4DC3-872F-B26AA926474D}"/>
    <cellStyle name="Comma 2 2 8 3 2" xfId="13432" xr:uid="{75C6FB9F-D994-4E28-8FA3-A0CF835AE4C7}"/>
    <cellStyle name="Comma 2 2 8 3 2 2" xfId="13794" xr:uid="{FEC02801-9D7A-4F73-8BE3-E39F1802627B}"/>
    <cellStyle name="Comma 2 2 8 3 2 2 2" xfId="16870" xr:uid="{245C812E-689B-4128-987B-C6390B2A9BDF}"/>
    <cellStyle name="Comma 2 2 8 3 2 3" xfId="14162" xr:uid="{4294F3BB-D1DD-441B-A32D-03AE8270D51B}"/>
    <cellStyle name="Comma 2 2 8 3 2 3 2" xfId="17230" xr:uid="{3470F557-B0CF-4CD8-B043-2FB2FD22CFDE}"/>
    <cellStyle name="Comma 2 2 8 3 2 4" xfId="16513" xr:uid="{638FFFBD-306E-4F73-92B6-9304B1FEEB78}"/>
    <cellStyle name="Comma 2 2 8 3 3" xfId="13633" xr:uid="{B2612825-0688-4E37-87DB-33A8B36BAE13}"/>
    <cellStyle name="Comma 2 2 8 3 3 2" xfId="16709" xr:uid="{B9F85FB6-467F-4B1F-8A86-5899D50D3C30}"/>
    <cellStyle name="Comma 2 2 8 3 4" xfId="14001" xr:uid="{8F1BF9E1-4469-4A43-8778-F245CBDA6661}"/>
    <cellStyle name="Comma 2 2 8 3 4 2" xfId="17069" xr:uid="{34D45B9F-C079-4DEE-9B9A-50BDAAE28026}"/>
    <cellStyle name="Comma 2 2 8 3 5" xfId="15480" xr:uid="{78BE6F04-D1E9-437F-BC62-DDF5894A9976}"/>
    <cellStyle name="Comma 2 2 8 4" xfId="1465" xr:uid="{7589F74D-A58C-4572-8449-85CE136C97D4}"/>
    <cellStyle name="Comma 2 2 8 4 2" xfId="13532" xr:uid="{445656B5-FAA5-4EA4-99D0-9CAE5D0CBAD0}"/>
    <cellStyle name="Comma 2 2 8 4 2 2" xfId="16608" xr:uid="{C42FB4DB-B3C0-4520-985F-3EDCED0F9BFB}"/>
    <cellStyle name="Comma 2 2 8 4 3" xfId="13899" xr:uid="{F28C1AA7-544A-431F-B5F9-B9474DDEFA3C}"/>
    <cellStyle name="Comma 2 2 8 4 3 2" xfId="16967" xr:uid="{F997D033-0114-4256-8D9C-7F83D8D429D8}"/>
    <cellStyle name="Comma 2 2 8 4 4" xfId="15481" xr:uid="{224590DC-5CA9-4179-B095-3B4C4C034078}"/>
    <cellStyle name="Comma 2 2 8 5" xfId="1466" xr:uid="{524DD052-B289-4D61-B040-A1D979A9F450}"/>
    <cellStyle name="Comma 2 2 8 5 2" xfId="13690" xr:uid="{62BAD83B-47F3-4C8E-B690-483AFD39024E}"/>
    <cellStyle name="Comma 2 2 8 5 2 2" xfId="16766" xr:uid="{D26A0606-66C6-4A8B-84E4-087C776ABBE4}"/>
    <cellStyle name="Comma 2 2 8 5 3" xfId="14058" xr:uid="{AC4713D2-483D-41EE-B9D9-CB610D61552C}"/>
    <cellStyle name="Comma 2 2 8 5 3 2" xfId="17126" xr:uid="{7E00986E-1A39-4F66-928C-6F1648AAEA1D}"/>
    <cellStyle name="Comma 2 2 8 5 4" xfId="15482" xr:uid="{33363F9A-DA07-4E20-920F-349FADFB5209}"/>
    <cellStyle name="Comma 2 2 8 6" xfId="1467" xr:uid="{DF9D991C-2B5B-4F77-AB8C-0386C6162655}"/>
    <cellStyle name="Comma 2 2 8 6 2" xfId="15483" xr:uid="{999E1954-1AF8-42BA-A7CD-1216AE7DBA75}"/>
    <cellStyle name="Comma 2 2 8 7" xfId="1468" xr:uid="{9E1E1B74-F12F-46CC-938A-70E431445338}"/>
    <cellStyle name="Comma 2 2 8 7 2" xfId="15484" xr:uid="{87771E04-65E2-4B58-A0FB-6A9CB2860F5D}"/>
    <cellStyle name="Comma 2 2 8 8" xfId="1469" xr:uid="{A7D067AC-1D77-41CB-9754-BB71FDAE3B0A}"/>
    <cellStyle name="Comma 2 2 8 8 2" xfId="15485" xr:uid="{05D65623-4B8A-42EC-A707-B27DBC4A65D8}"/>
    <cellStyle name="Comma 2 2 8 9" xfId="1470" xr:uid="{27608F55-2E7F-4E9B-82B3-BDF92440D8EE}"/>
    <cellStyle name="Comma 2 2 8 9 2" xfId="15486" xr:uid="{E3929DF5-1A9E-4885-A081-DA29C4A42373}"/>
    <cellStyle name="Comma 2 2 8_Balanse ASA legal" xfId="9346" xr:uid="{0007BB60-2C9B-4F99-844A-D2088FF54914}"/>
    <cellStyle name="Comma 2 2 9" xfId="1471" xr:uid="{6D907865-109F-4420-8E5C-536FED9FED14}"/>
    <cellStyle name="Comma 2 2 9 10" xfId="1472" xr:uid="{1866A5A9-642B-4070-BB7F-5A3C9F34693E}"/>
    <cellStyle name="Comma 2 2 9 10 2" xfId="15488" xr:uid="{561786D1-53E8-4C67-8CFA-38DF51FA4991}"/>
    <cellStyle name="Comma 2 2 9 11" xfId="15487" xr:uid="{278075FF-0A51-4F1E-A1FD-A0BB38E96339}"/>
    <cellStyle name="Comma 2 2 9 2" xfId="1473" xr:uid="{FCD2FEB6-F3C2-4BA3-9565-EB1E7B1B68A1}"/>
    <cellStyle name="Comma 2 2 9 2 2" xfId="13380" xr:uid="{C5206AE7-95AC-41A9-80B2-BA03F36DAA8F}"/>
    <cellStyle name="Comma 2 2 9 2 2 2" xfId="13738" xr:uid="{C3C4201B-1441-4199-9D5D-2AB4FB186A8B}"/>
    <cellStyle name="Comma 2 2 9 2 2 2 2" xfId="16814" xr:uid="{42D2A193-5F5F-4F31-A0CC-3118A24A2562}"/>
    <cellStyle name="Comma 2 2 9 2 2 3" xfId="14106" xr:uid="{2847D1C1-B6D3-4BFB-9023-40C645B549BE}"/>
    <cellStyle name="Comma 2 2 9 2 2 3 2" xfId="17174" xr:uid="{C6AE08BD-E7AC-4E64-990E-DAABE3D6C1C2}"/>
    <cellStyle name="Comma 2 2 9 2 2 4" xfId="16461" xr:uid="{791719CD-FBB4-43F5-9797-95A4C5F97230}"/>
    <cellStyle name="Comma 2 2 9 2 3" xfId="13580" xr:uid="{66BB1D42-A1BB-4171-B7A5-01C02BF06508}"/>
    <cellStyle name="Comma 2 2 9 2 3 2" xfId="16656" xr:uid="{065BC11E-3CCB-40C0-B269-D153DFBD238D}"/>
    <cellStyle name="Comma 2 2 9 2 4" xfId="13948" xr:uid="{36940B36-7C4B-4025-A43E-B2151E4252C1}"/>
    <cellStyle name="Comma 2 2 9 2 4 2" xfId="17016" xr:uid="{8AD5D411-070B-4381-8FE1-DCC32306ADB1}"/>
    <cellStyle name="Comma 2 2 9 2 5" xfId="15489" xr:uid="{01F652D0-7197-46C0-8569-28C1B152E689}"/>
    <cellStyle name="Comma 2 2 9 3" xfId="1474" xr:uid="{FA021B55-B5E9-4F4D-A31B-7B0175C71873}"/>
    <cellStyle name="Comma 2 2 9 3 2" xfId="13433" xr:uid="{0D197360-289B-48E7-B000-4E8CAF015F54}"/>
    <cellStyle name="Comma 2 2 9 3 2 2" xfId="13795" xr:uid="{06B2A2B9-AA19-4644-9181-39FAEA1D9949}"/>
    <cellStyle name="Comma 2 2 9 3 2 2 2" xfId="16871" xr:uid="{A43A5F14-AF49-4CAB-BCDB-131B549450F2}"/>
    <cellStyle name="Comma 2 2 9 3 2 3" xfId="14163" xr:uid="{238580B9-581D-4B54-A0E4-C8FCEDEB01EC}"/>
    <cellStyle name="Comma 2 2 9 3 2 3 2" xfId="17231" xr:uid="{FB2525FC-98BD-445B-99C5-F68B519C4350}"/>
    <cellStyle name="Comma 2 2 9 3 2 4" xfId="16514" xr:uid="{28494C08-9D9E-4032-BC7E-C8E6889D04C9}"/>
    <cellStyle name="Comma 2 2 9 3 3" xfId="13634" xr:uid="{646414FB-D7BA-4225-8C65-61A3F78E5B0D}"/>
    <cellStyle name="Comma 2 2 9 3 3 2" xfId="16710" xr:uid="{3942E06B-43FB-42EF-AF33-7DC2EA2A042D}"/>
    <cellStyle name="Comma 2 2 9 3 4" xfId="14002" xr:uid="{02DF9E7F-9587-4DA7-95C6-7D27083C909F}"/>
    <cellStyle name="Comma 2 2 9 3 4 2" xfId="17070" xr:uid="{6B8C7686-5360-4537-833C-7658762B4231}"/>
    <cellStyle name="Comma 2 2 9 3 5" xfId="15490" xr:uid="{4EF51CF6-10ED-44FE-B91D-F37A3D8E0991}"/>
    <cellStyle name="Comma 2 2 9 4" xfId="1475" xr:uid="{FCBAF671-21A7-496D-BE9F-1876664E1278}"/>
    <cellStyle name="Comma 2 2 9 4 2" xfId="13533" xr:uid="{692815F2-672A-49E7-B2B9-5E2D770820B5}"/>
    <cellStyle name="Comma 2 2 9 4 2 2" xfId="16609" xr:uid="{233A45ED-651D-4A35-9A7D-770A1549024B}"/>
    <cellStyle name="Comma 2 2 9 4 3" xfId="13900" xr:uid="{265AB4D2-B647-47CD-AC51-8B540282A503}"/>
    <cellStyle name="Comma 2 2 9 4 3 2" xfId="16968" xr:uid="{979AF2DD-51E8-4004-99D8-02C021B3773F}"/>
    <cellStyle name="Comma 2 2 9 4 4" xfId="15491" xr:uid="{310B51F7-388A-4459-9005-A11942923C43}"/>
    <cellStyle name="Comma 2 2 9 5" xfId="1476" xr:uid="{C0662BE0-C651-4193-A703-D04A50058F23}"/>
    <cellStyle name="Comma 2 2 9 5 2" xfId="13691" xr:uid="{889E716B-5212-4879-8EC1-84935115F3AF}"/>
    <cellStyle name="Comma 2 2 9 5 2 2" xfId="16767" xr:uid="{D547ADF0-0F8D-4D64-A35F-C304860E69AF}"/>
    <cellStyle name="Comma 2 2 9 5 3" xfId="14059" xr:uid="{554EFDC9-C51D-43AB-86F9-394B59D52F96}"/>
    <cellStyle name="Comma 2 2 9 5 3 2" xfId="17127" xr:uid="{80A2F8D1-E477-4337-B191-D5BF167C75E0}"/>
    <cellStyle name="Comma 2 2 9 5 4" xfId="15492" xr:uid="{0CD243A6-8302-4106-90B0-18114C766966}"/>
    <cellStyle name="Comma 2 2 9 6" xfId="1477" xr:uid="{21FEB7A6-FC66-496E-9078-FD5865E81765}"/>
    <cellStyle name="Comma 2 2 9 6 2" xfId="15493" xr:uid="{204B8BCF-9C1D-49E3-8D26-D316E3C4EDE2}"/>
    <cellStyle name="Comma 2 2 9 7" xfId="1478" xr:uid="{BC84DE8D-C484-45C5-A4D4-DA3FDAD2E09F}"/>
    <cellStyle name="Comma 2 2 9 7 2" xfId="15494" xr:uid="{DBECD89D-F302-4ED1-A4A6-B393659C89C9}"/>
    <cellStyle name="Comma 2 2 9 8" xfId="1479" xr:uid="{C992F23B-5F99-4826-A5C1-6CEC7C143B20}"/>
    <cellStyle name="Comma 2 2 9 8 2" xfId="15495" xr:uid="{F4E464CF-A415-44EA-99C2-1D5E93E30ED6}"/>
    <cellStyle name="Comma 2 2 9 9" xfId="1480" xr:uid="{CB1D49C7-94D5-4862-ACC6-D3E269132DC7}"/>
    <cellStyle name="Comma 2 2 9 9 2" xfId="15496" xr:uid="{D199A73A-59BD-4D24-B400-DDF003E43A5D}"/>
    <cellStyle name="Comma 2 2 9_Balanse ASA legal" xfId="9347" xr:uid="{E27574A1-6262-4754-A90E-5F05E2570E1F}"/>
    <cellStyle name="Comma 2 2_Ark1" xfId="1481" xr:uid="{333768C4-BF2B-4080-B328-466B6ACCCCED}"/>
    <cellStyle name="Comma 2 20" xfId="1482" xr:uid="{BB69740D-016F-448E-882E-63229BFB9895}"/>
    <cellStyle name="Comma 2 20 2" xfId="15497" xr:uid="{14A15F8F-B980-4C5B-8166-1AD0F185D132}"/>
    <cellStyle name="Comma 2 21" xfId="1483" xr:uid="{70D80A3B-22B4-4563-83E5-72B6AF44607F}"/>
    <cellStyle name="Comma 2 21 2" xfId="15498" xr:uid="{F0B2BBD1-D083-4524-80D2-214D6CD1A09F}"/>
    <cellStyle name="Comma 2 22" xfId="1484" xr:uid="{DED55D28-646B-4682-97F3-FF97F67359C1}"/>
    <cellStyle name="Comma 2 22 2" xfId="15499" xr:uid="{A4C0B959-320B-44F2-A6E2-49912C01837B}"/>
    <cellStyle name="Comma 2 23" xfId="1485" xr:uid="{A37BDC4C-7A23-4F21-9B62-62415D8B6FF5}"/>
    <cellStyle name="Comma 2 23 2" xfId="15500" xr:uid="{29DACC78-5BB8-4886-AF61-5C113B6B6A93}"/>
    <cellStyle name="Comma 2 24" xfId="1486" xr:uid="{5120F9FE-7A26-440E-B789-E349773B6829}"/>
    <cellStyle name="Comma 2 24 2" xfId="15501" xr:uid="{05EE92F4-5481-43C5-8DA3-2D817FA03D53}"/>
    <cellStyle name="Comma 2 25" xfId="1487" xr:uid="{95A57605-009B-4FFE-84F1-F7A5857026A8}"/>
    <cellStyle name="Comma 2 25 2" xfId="15502" xr:uid="{D1A44994-CDB9-43C5-B92D-9140225F50F6}"/>
    <cellStyle name="Comma 2 26" xfId="1488" xr:uid="{95CD57F2-EA99-467E-A894-38B6202E1FDF}"/>
    <cellStyle name="Comma 2 26 2" xfId="15503" xr:uid="{6C890820-3825-4F5F-AA7D-35A5A1DED0D9}"/>
    <cellStyle name="Comma 2 27" xfId="1489" xr:uid="{8FD5A4D6-4EDE-49B8-B1F6-E29983BE1AFF}"/>
    <cellStyle name="Comma 2 27 2" xfId="15504" xr:uid="{6DBB2E5C-27F2-403A-BE5B-2D4939EE3EE3}"/>
    <cellStyle name="Comma 2 28" xfId="1490" xr:uid="{11DADB35-413F-4A5A-9DED-141F59C413EA}"/>
    <cellStyle name="Comma 2 28 2" xfId="15505" xr:uid="{C7CFBFCC-AC0B-48EF-A43B-5D1626E51236}"/>
    <cellStyle name="Comma 2 29" xfId="635" xr:uid="{D928376D-A047-420F-B411-5F9D5E93B909}"/>
    <cellStyle name="Comma 2 29 2" xfId="14718" xr:uid="{39220409-D0CF-4D6C-8CA5-E7FF934B3855}"/>
    <cellStyle name="Comma 2 3" xfId="1491" xr:uid="{6A9D00F2-EACA-4907-BAF1-0C34443EEA26}"/>
    <cellStyle name="Comma 2 3 10" xfId="1492" xr:uid="{4170D561-B30D-4882-A764-6C03DDE15287}"/>
    <cellStyle name="Comma 2 3 10 2" xfId="15507" xr:uid="{BBCCA947-21F4-4EFA-A996-0180CE77FFB5}"/>
    <cellStyle name="Comma 2 3 11" xfId="1493" xr:uid="{12852585-2391-419B-B60B-C9729CAA23DA}"/>
    <cellStyle name="Comma 2 3 11 2" xfId="15508" xr:uid="{94CD9B77-BCA9-4FF2-AC3F-C445D9DB0C1E}"/>
    <cellStyle name="Comma 2 3 12" xfId="1494" xr:uid="{819C2237-BAA0-4BA0-AC03-0967E8728EAB}"/>
    <cellStyle name="Comma 2 3 12 2" xfId="15509" xr:uid="{BB21B9B8-0204-43F4-82E4-D54E6B99C12C}"/>
    <cellStyle name="Comma 2 3 13" xfId="15506" xr:uid="{0CE4175A-4546-4DED-9451-646A6AD98F2F}"/>
    <cellStyle name="Comma 2 3 2" xfId="1495" xr:uid="{DEA90D96-4C3B-4E6D-85D3-6A1781008385}"/>
    <cellStyle name="Comma 2 3 2 2" xfId="13381" xr:uid="{40777786-85FB-452B-9CB6-2B803E13E7AA}"/>
    <cellStyle name="Comma 2 3 2 2 2" xfId="13739" xr:uid="{033DA691-14E0-4CFF-A5F4-EC7F72768FC5}"/>
    <cellStyle name="Comma 2 3 2 2 2 2" xfId="16815" xr:uid="{45D007EC-708C-436A-8752-C146FEB434E7}"/>
    <cellStyle name="Comma 2 3 2 2 3" xfId="14107" xr:uid="{F78AAB20-63B0-4801-B3E3-B2FAFCA6CCB5}"/>
    <cellStyle name="Comma 2 3 2 2 3 2" xfId="17175" xr:uid="{4F9A2740-B77B-4148-BE80-9AC3C4DBC033}"/>
    <cellStyle name="Comma 2 3 2 2 4" xfId="16462" xr:uid="{3F0C5B75-1565-467F-BFA0-2A9879D70252}"/>
    <cellStyle name="Comma 2 3 2 3" xfId="13581" xr:uid="{BD9D2B1F-AB48-4FA0-82F4-C48A0086F53D}"/>
    <cellStyle name="Comma 2 3 2 3 2" xfId="16657" xr:uid="{616045A3-3DEE-4FF4-94A9-1F580D2CE212}"/>
    <cellStyle name="Comma 2 3 2 4" xfId="13949" xr:uid="{A0B3E462-BDE0-4DD1-8796-FBDA3E35B7E8}"/>
    <cellStyle name="Comma 2 3 2 4 2" xfId="17017" xr:uid="{43A87DB9-1F21-488C-9B33-EC7FA6C73428}"/>
    <cellStyle name="Comma 2 3 2 5" xfId="15510" xr:uid="{DB5E3817-D600-4DDE-A92A-4F9D96DD05EB}"/>
    <cellStyle name="Comma 2 3 3" xfId="1496" xr:uid="{F95E19B1-F95E-44A8-96F7-F13978247A9D}"/>
    <cellStyle name="Comma 2 3 3 2" xfId="13434" xr:uid="{ADDE08E1-5524-4074-BA03-EDE4EAFF49D6}"/>
    <cellStyle name="Comma 2 3 3 2 2" xfId="13796" xr:uid="{3CCB8D53-F555-4BCD-B6AE-725E7BE4E0CC}"/>
    <cellStyle name="Comma 2 3 3 2 2 2" xfId="16872" xr:uid="{1EF0A418-B723-4BF9-9BD6-A7D2561B86A1}"/>
    <cellStyle name="Comma 2 3 3 2 3" xfId="14164" xr:uid="{E1E7D5FC-6E75-43A5-81F0-8A558016F6FD}"/>
    <cellStyle name="Comma 2 3 3 2 3 2" xfId="17232" xr:uid="{D8AC8939-D662-4978-B4FE-80F7B30F3C83}"/>
    <cellStyle name="Comma 2 3 3 2 4" xfId="16515" xr:uid="{010060E8-C698-4A51-8500-51F86D0FB3FB}"/>
    <cellStyle name="Comma 2 3 3 3" xfId="13635" xr:uid="{A06E5076-7C18-4CAA-A2BB-09030EE8DFDE}"/>
    <cellStyle name="Comma 2 3 3 3 2" xfId="16711" xr:uid="{F46FC850-E5AE-454B-8416-355CF68C295C}"/>
    <cellStyle name="Comma 2 3 3 4" xfId="14003" xr:uid="{8F99C331-477F-401B-9016-D3015A9A1314}"/>
    <cellStyle name="Comma 2 3 3 4 2" xfId="17071" xr:uid="{83F73599-B96A-44CB-830F-5314BE270E7C}"/>
    <cellStyle name="Comma 2 3 3 5" xfId="15511" xr:uid="{8CF3F353-4DA8-4C7F-A84A-1CCA5193BAD9}"/>
    <cellStyle name="Comma 2 3 4" xfId="1497" xr:uid="{FF686727-7E2A-4333-8B02-05A200E6AEAC}"/>
    <cellStyle name="Comma 2 3 4 2" xfId="13534" xr:uid="{BCCECAA4-5F7D-45D2-85CE-6AED6404917C}"/>
    <cellStyle name="Comma 2 3 4 2 2" xfId="16610" xr:uid="{63F92EBE-4221-4C13-AEF6-D731923D84A9}"/>
    <cellStyle name="Comma 2 3 4 3" xfId="13901" xr:uid="{9EF23178-36EF-4701-B136-CC4542BA2FC2}"/>
    <cellStyle name="Comma 2 3 4 3 2" xfId="16969" xr:uid="{086F3336-179A-4B75-972C-22A6EBE96AE4}"/>
    <cellStyle name="Comma 2 3 4 4" xfId="15512" xr:uid="{F9284777-2093-472B-876C-17A50E96D3D7}"/>
    <cellStyle name="Comma 2 3 5" xfId="1498" xr:uid="{6AE7F4C2-B841-4202-BAFD-E15A8AB1491F}"/>
    <cellStyle name="Comma 2 3 5 2" xfId="13692" xr:uid="{B6418B55-2BC5-40F2-8C1C-086B041A6C27}"/>
    <cellStyle name="Comma 2 3 5 2 2" xfId="16768" xr:uid="{9A6016A2-2521-4A36-A8CE-36A7ABAF4D49}"/>
    <cellStyle name="Comma 2 3 5 3" xfId="14060" xr:uid="{D03D638B-EFA0-445D-9C46-A20C29772A06}"/>
    <cellStyle name="Comma 2 3 5 3 2" xfId="17128" xr:uid="{C9B233A9-726D-4EF4-A1B6-B7862FFF72CD}"/>
    <cellStyle name="Comma 2 3 5 4" xfId="15513" xr:uid="{8F587470-9417-4CA1-8EC1-A417ED4DE7B4}"/>
    <cellStyle name="Comma 2 3 6" xfId="1499" xr:uid="{75D639BC-D9E4-4CAF-AF9D-736B4A37CA63}"/>
    <cellStyle name="Comma 2 3 6 2" xfId="15514" xr:uid="{A75F6F1D-7A84-4252-82D8-A463F80126B5}"/>
    <cellStyle name="Comma 2 3 7" xfId="1500" xr:uid="{77EA5B4D-51FA-41E5-9BBA-926337D89A07}"/>
    <cellStyle name="Comma 2 3 7 2" xfId="15515" xr:uid="{03A14DC1-0389-4A11-A4D0-432EA17B5C13}"/>
    <cellStyle name="Comma 2 3 8" xfId="1501" xr:uid="{ECBC0B38-1B9F-4BC0-B1F7-0F86469B49D6}"/>
    <cellStyle name="Comma 2 3 8 2" xfId="15516" xr:uid="{D0F691EC-A004-46F9-8523-98F85D91BF34}"/>
    <cellStyle name="Comma 2 3 9" xfId="1502" xr:uid="{731F7944-B7F2-49D8-9E2B-57F8387E09C0}"/>
    <cellStyle name="Comma 2 3 9 2" xfId="15517" xr:uid="{F1EDB56B-D3B2-4AD8-9B98-6B491B5E913E}"/>
    <cellStyle name="Comma 2 3_Balanse ASA legal" xfId="9348" xr:uid="{DA295263-EFEF-4921-A66F-3B3437F13E03}"/>
    <cellStyle name="Comma 2 30" xfId="14320" xr:uid="{778EF739-06E0-45FA-8786-D53B42F1F9CB}"/>
    <cellStyle name="Comma 2 4" xfId="1503" xr:uid="{C98021E1-4F41-4D45-975F-887E219926BF}"/>
    <cellStyle name="Comma 2 4 2" xfId="1504" xr:uid="{ECF3608D-F619-4AB3-9687-84F551349ABE}"/>
    <cellStyle name="Comma 2 4 2 2" xfId="1505" xr:uid="{74855CC9-C482-43B6-BBC4-BAE2F9300ACF}"/>
    <cellStyle name="Comma 2 4 2 2 2" xfId="1506" xr:uid="{EBAF9053-6372-47D5-8C53-064FE42D9F5C}"/>
    <cellStyle name="Comma 2 4 2 2 2 2" xfId="15521" xr:uid="{89EAF605-D0AB-43AE-8A1D-CD8BD1466AEE}"/>
    <cellStyle name="Comma 2 4 2 2 3" xfId="15520" xr:uid="{CDF48438-F033-4828-ACA5-0AF5A1BBBE29}"/>
    <cellStyle name="Comma 2 4 2 3" xfId="1507" xr:uid="{77009453-0182-4C42-A64E-0BDA04137F30}"/>
    <cellStyle name="Comma 2 4 2 3 2" xfId="15522" xr:uid="{65040E6B-B9A2-44D5-ACC3-9CFBCB3A98CB}"/>
    <cellStyle name="Comma 2 4 2 4" xfId="15519" xr:uid="{F20BCC6E-5111-479C-B2A5-CDD1370D6094}"/>
    <cellStyle name="Comma 2 4 3" xfId="1508" xr:uid="{6F2E53E3-B44E-416F-9C2C-079DAC427B65}"/>
    <cellStyle name="Comma 2 4 3 2" xfId="1509" xr:uid="{9158A6DC-69DA-4AD5-BBDE-6C73D6DF48A0}"/>
    <cellStyle name="Comma 2 4 3 2 2" xfId="1510" xr:uid="{F2BBDBED-BCC7-44CD-A48C-4AFAEF8E8335}"/>
    <cellStyle name="Comma 2 4 3 2 2 2" xfId="15525" xr:uid="{51A5549E-4B02-4284-90AB-29905AB3D353}"/>
    <cellStyle name="Comma 2 4 3 2 3" xfId="15524" xr:uid="{D6F9CAE2-0981-4716-8A2D-E2E7E46F10BD}"/>
    <cellStyle name="Comma 2 4 3 3" xfId="1511" xr:uid="{7252EF73-1103-4896-9ED1-44FE55455971}"/>
    <cellStyle name="Comma 2 4 3 3 2" xfId="15526" xr:uid="{EF69A1EA-B632-42DD-8A98-4C573D252581}"/>
    <cellStyle name="Comma 2 4 3 4" xfId="15523" xr:uid="{FABE6513-C97A-4CA1-AB26-99869257380E}"/>
    <cellStyle name="Comma 2 4 4" xfId="1512" xr:uid="{7E46264D-2C5A-462D-8EAB-F0189ABE8161}"/>
    <cellStyle name="Comma 2 4 4 2" xfId="1513" xr:uid="{E37D314D-A429-47B4-BE2D-2BB6348DDCE4}"/>
    <cellStyle name="Comma 2 4 4 2 2" xfId="1514" xr:uid="{4903482D-B5C7-4529-AA60-D1436418ECF4}"/>
    <cellStyle name="Comma 2 4 4 2 2 2" xfId="15529" xr:uid="{2835DB3E-7356-469B-B01F-428B862E84BA}"/>
    <cellStyle name="Comma 2 4 4 2 3" xfId="15528" xr:uid="{55E9AD20-0560-4440-9D95-8EFAC0890914}"/>
    <cellStyle name="Comma 2 4 4 3" xfId="1515" xr:uid="{3642CEBF-A097-4720-9CE3-747C00199750}"/>
    <cellStyle name="Comma 2 4 4 3 2" xfId="15530" xr:uid="{508DDEB6-3BDC-44A5-9954-FA19F750D879}"/>
    <cellStyle name="Comma 2 4 4 4" xfId="15527" xr:uid="{E2ADFB3E-DA64-4AF5-82B5-56F6986929C3}"/>
    <cellStyle name="Comma 2 4 5" xfId="1516" xr:uid="{80CF7218-97E3-4ECD-A045-936E356D58CA}"/>
    <cellStyle name="Comma 2 4 5 2" xfId="1517" xr:uid="{A894516D-5C6E-45B1-AFB2-1B428A006D21}"/>
    <cellStyle name="Comma 2 4 5 2 2" xfId="15532" xr:uid="{6C0AC8F5-E93A-484C-9B72-C40ED6228C50}"/>
    <cellStyle name="Comma 2 4 5 3" xfId="15531" xr:uid="{5B013D6E-2260-4316-88E4-F55FE51244CD}"/>
    <cellStyle name="Comma 2 4 6" xfId="1518" xr:uid="{4CA53545-2E91-47CF-BB21-847E0D305ABD}"/>
    <cellStyle name="Comma 2 4 6 2" xfId="15533" xr:uid="{D4916E2A-590A-46F4-8EE4-23522534105C}"/>
    <cellStyle name="Comma 2 4 7" xfId="1519" xr:uid="{C0B988BF-1990-4585-B5AF-23D49BE6011F}"/>
    <cellStyle name="Comma 2 4 7 2" xfId="15534" xr:uid="{571BB4EB-980E-413D-98C2-BB7C3700A6F2}"/>
    <cellStyle name="Comma 2 4 8" xfId="15518" xr:uid="{6CD1F550-3223-49AF-9EE4-703879535510}"/>
    <cellStyle name="Comma 2 5" xfId="1520" xr:uid="{FC791483-2E3C-4F4A-A2F2-ECEE4FDFB1C1}"/>
    <cellStyle name="Comma 2 5 2" xfId="1521" xr:uid="{51AB3A68-96DF-4E24-83B7-2EAAC9B48A49}"/>
    <cellStyle name="Comma 2 5 2 2" xfId="1522" xr:uid="{47B8A594-1E88-4EF6-B75D-017FA657E589}"/>
    <cellStyle name="Comma 2 5 2 2 2" xfId="1523" xr:uid="{CB8A02ED-B907-4FB3-8A0A-F2985C0CF5AB}"/>
    <cellStyle name="Comma 2 5 2 2 2 2" xfId="15538" xr:uid="{D72B47E4-9D40-40D4-A9A5-68C5AE0BE7D4}"/>
    <cellStyle name="Comma 2 5 2 2 3" xfId="15537" xr:uid="{23C61F2D-786F-49E3-A9AC-907690684B66}"/>
    <cellStyle name="Comma 2 5 2 3" xfId="1524" xr:uid="{F25432F7-2347-4700-9EFA-23905F8BE26D}"/>
    <cellStyle name="Comma 2 5 2 3 2" xfId="15539" xr:uid="{AE7D39EF-55B9-41FE-858A-840223688166}"/>
    <cellStyle name="Comma 2 5 2 4" xfId="15536" xr:uid="{06F87754-B58A-4F7B-A015-7FEF22ABA165}"/>
    <cellStyle name="Comma 2 5 3" xfId="1525" xr:uid="{E3462BA8-FB80-4AD7-BD6D-440DFC0AB726}"/>
    <cellStyle name="Comma 2 5 3 2" xfId="1526" xr:uid="{6C23FF3A-2F08-4A46-9EA3-A33D822060B9}"/>
    <cellStyle name="Comma 2 5 3 2 2" xfId="1527" xr:uid="{DBB40A9D-E6CB-4DFA-92B6-1F16BE2BA7A9}"/>
    <cellStyle name="Comma 2 5 3 2 2 2" xfId="15542" xr:uid="{0025B4A7-81D2-4C9A-96C3-0112981DDD87}"/>
    <cellStyle name="Comma 2 5 3 2 3" xfId="15541" xr:uid="{B48C5A93-F722-48C8-86C8-B5D4958276FF}"/>
    <cellStyle name="Comma 2 5 3 3" xfId="1528" xr:uid="{D92D9E0D-1DEC-4152-A002-912D72855DF8}"/>
    <cellStyle name="Comma 2 5 3 3 2" xfId="15543" xr:uid="{DB7957CF-61AD-4A78-93E5-001EC9E688C0}"/>
    <cellStyle name="Comma 2 5 3 4" xfId="15540" xr:uid="{D2AF56E5-23A9-4F28-9367-163438AF4314}"/>
    <cellStyle name="Comma 2 5 4" xfId="1529" xr:uid="{30C51817-414D-4CBC-AC11-C9FB3F62FA50}"/>
    <cellStyle name="Comma 2 5 4 2" xfId="1530" xr:uid="{A664E171-DCA3-4DE3-9964-F0A91B9F6DEB}"/>
    <cellStyle name="Comma 2 5 4 2 2" xfId="1531" xr:uid="{03D989D7-FBA1-48BC-ACE5-6B7DB62AECF2}"/>
    <cellStyle name="Comma 2 5 4 2 2 2" xfId="15546" xr:uid="{995331EF-FA85-4C22-B669-0FE7C0DB7089}"/>
    <cellStyle name="Comma 2 5 4 2 3" xfId="15545" xr:uid="{B57222FE-79F2-4288-BF30-5D5899EA5758}"/>
    <cellStyle name="Comma 2 5 4 3" xfId="1532" xr:uid="{CEC24D5F-7D11-42D9-AA2C-C4500EEAE835}"/>
    <cellStyle name="Comma 2 5 4 3 2" xfId="15547" xr:uid="{3F48A0E5-3E89-4C49-AEC7-114FAC539A07}"/>
    <cellStyle name="Comma 2 5 4 4" xfId="15544" xr:uid="{0B8741BA-078F-40BB-8A7F-7820830C2EFC}"/>
    <cellStyle name="Comma 2 5 5" xfId="1533" xr:uid="{AB98FA04-E55F-43B2-AB6F-B1FCCE43FD7D}"/>
    <cellStyle name="Comma 2 5 5 2" xfId="1534" xr:uid="{A97B0AF9-ADAB-44A9-9974-1C2A63C3EE78}"/>
    <cellStyle name="Comma 2 5 5 2 2" xfId="15549" xr:uid="{C01B88AC-BA44-4B1D-9F47-98F8B11074BB}"/>
    <cellStyle name="Comma 2 5 5 3" xfId="15548" xr:uid="{ED838CB3-C899-4FA6-B4A0-9EFC99C61FC6}"/>
    <cellStyle name="Comma 2 5 6" xfId="1535" xr:uid="{4557E3DE-D649-404E-8744-D8E73FB158F5}"/>
    <cellStyle name="Comma 2 5 6 2" xfId="15550" xr:uid="{DCD3FF03-4FBA-4141-B881-2A10FC37BD27}"/>
    <cellStyle name="Comma 2 5 7" xfId="1536" xr:uid="{9975D6A4-25DB-489A-9636-992253C8A2BE}"/>
    <cellStyle name="Comma 2 5 7 2" xfId="15551" xr:uid="{ECC4E38B-FDB0-4423-A26C-F08048B95D99}"/>
    <cellStyle name="Comma 2 5 8" xfId="15535" xr:uid="{A7C890E8-9E57-4C4D-B589-89CB5C9063E3}"/>
    <cellStyle name="Comma 2 6" xfId="1537" xr:uid="{DA01D09E-FC23-4E09-9325-E183B4B9F70B}"/>
    <cellStyle name="Comma 2 6 10" xfId="1538" xr:uid="{69559FF0-E6F2-4B83-8598-1667B9162C08}"/>
    <cellStyle name="Comma 2 6 10 2" xfId="15553" xr:uid="{EA12C6F5-5283-4E13-BBF9-3569FF503B54}"/>
    <cellStyle name="Comma 2 6 11" xfId="1539" xr:uid="{D357C10A-D9FF-4048-A162-1624AD398F95}"/>
    <cellStyle name="Comma 2 6 11 2" xfId="15554" xr:uid="{986D9CB2-E76A-4C32-BC4A-05577D9C57ED}"/>
    <cellStyle name="Comma 2 6 12" xfId="1540" xr:uid="{FF4A0BC5-A5CE-40D5-B4D2-15DE2E985C81}"/>
    <cellStyle name="Comma 2 6 12 2" xfId="15555" xr:uid="{BDF0BA3E-2E3B-48CC-B404-E301BB57217C}"/>
    <cellStyle name="Comma 2 6 13" xfId="1541" xr:uid="{4DFB2979-0ADB-456D-8D71-77447E8A62D6}"/>
    <cellStyle name="Comma 2 6 13 2" xfId="15556" xr:uid="{7AE8ADF6-473F-4469-9B7A-FE76BBFFD951}"/>
    <cellStyle name="Comma 2 6 14" xfId="1542" xr:uid="{DB997EE4-3F14-4877-96B3-788B1BB49884}"/>
    <cellStyle name="Comma 2 6 14 2" xfId="15557" xr:uid="{210487C6-4083-424D-928F-D794709FF99F}"/>
    <cellStyle name="Comma 2 6 15" xfId="1543" xr:uid="{0340EF43-5EA1-4EB6-9B33-2EC9ABA78F5B}"/>
    <cellStyle name="Comma 2 6 15 2" xfId="15558" xr:uid="{DE538766-CBD3-44C2-ADF4-CE1F424F1853}"/>
    <cellStyle name="Comma 2 6 16" xfId="1544" xr:uid="{0015CDB2-6CCB-43D8-AD9B-658FBF23B771}"/>
    <cellStyle name="Comma 2 6 16 2" xfId="15559" xr:uid="{6A817AAD-385C-4B64-B83D-6E68D9D8441A}"/>
    <cellStyle name="Comma 2 6 17" xfId="1545" xr:uid="{6CAC665B-8F95-4A32-904A-07888E782316}"/>
    <cellStyle name="Comma 2 6 17 2" xfId="15560" xr:uid="{4B54C3A4-7E74-4106-AA94-1D905906D4ED}"/>
    <cellStyle name="Comma 2 6 18" xfId="1546" xr:uid="{0E3F61B5-9158-4FD1-9427-564A9E508EC8}"/>
    <cellStyle name="Comma 2 6 18 2" xfId="15561" xr:uid="{27CA0AA7-82AC-4695-9227-CCA1CA462B26}"/>
    <cellStyle name="Comma 2 6 19" xfId="15552" xr:uid="{FECA54F3-B45A-40C6-B4A3-3F4001A5E5A7}"/>
    <cellStyle name="Comma 2 6 2" xfId="1547" xr:uid="{4A389F09-A7BB-48C5-80C1-B4AF306FAC65}"/>
    <cellStyle name="Comma 2 6 2 10" xfId="1548" xr:uid="{6B550F9B-B285-4428-A92C-2912677591F7}"/>
    <cellStyle name="Comma 2 6 2 10 2" xfId="15563" xr:uid="{C23891C2-CB75-4F80-A1E8-B7170930149D}"/>
    <cellStyle name="Comma 2 6 2 11" xfId="1549" xr:uid="{310DFB89-212A-4158-A482-07C0F22DD4BB}"/>
    <cellStyle name="Comma 2 6 2 11 2" xfId="15564" xr:uid="{25DB0267-0544-4DE3-B2C0-3A6C2CDA6313}"/>
    <cellStyle name="Comma 2 6 2 12" xfId="1550" xr:uid="{8CE99B03-B32E-4E56-B32A-945AA5E459C8}"/>
    <cellStyle name="Comma 2 6 2 12 2" xfId="15565" xr:uid="{946BA5D0-F954-4663-BACD-B8F46AECF4E3}"/>
    <cellStyle name="Comma 2 6 2 13" xfId="1551" xr:uid="{B7F1CF36-FA0D-41C8-B8A5-47BD12C4B929}"/>
    <cellStyle name="Comma 2 6 2 13 2" xfId="15566" xr:uid="{98E35F12-CC2B-4F98-82AD-D3E7933A494B}"/>
    <cellStyle name="Comma 2 6 2 14" xfId="1552" xr:uid="{A19D6F9F-7FDE-4098-9FF0-096A85EF0AF0}"/>
    <cellStyle name="Comma 2 6 2 14 2" xfId="15567" xr:uid="{F1D79F9D-146F-4653-B6DD-1325F0479820}"/>
    <cellStyle name="Comma 2 6 2 15" xfId="1553" xr:uid="{C51B0F10-396D-475E-9A21-8E50D7030C5D}"/>
    <cellStyle name="Comma 2 6 2 15 2" xfId="15568" xr:uid="{D39203AC-9B59-42D7-9785-EC2886F90699}"/>
    <cellStyle name="Comma 2 6 2 16" xfId="1554" xr:uid="{2EA78718-AF0E-45CE-8869-4D356394EDC9}"/>
    <cellStyle name="Comma 2 6 2 16 2" xfId="15569" xr:uid="{13F0EE52-D2FA-41A6-9190-3B5B08B5F447}"/>
    <cellStyle name="Comma 2 6 2 17" xfId="15562" xr:uid="{8446CB5A-65EA-458D-8CC1-F1C916A804ED}"/>
    <cellStyle name="Comma 2 6 2 2" xfId="1555" xr:uid="{5091050C-75BC-48BA-B9C6-67045DE1FD70}"/>
    <cellStyle name="Comma 2 6 2 2 10" xfId="1556" xr:uid="{9723EA07-AB91-4F0A-843D-D096B3895291}"/>
    <cellStyle name="Comma 2 6 2 2 10 2" xfId="15571" xr:uid="{416B81F3-8861-49ED-A183-929C7983E9E9}"/>
    <cellStyle name="Comma 2 6 2 2 11" xfId="1557" xr:uid="{5C32A891-1C44-4DDF-B264-155E9A495ADF}"/>
    <cellStyle name="Comma 2 6 2 2 11 2" xfId="15572" xr:uid="{9850869A-4A51-4E8C-B8BC-14E4CE3E3E7B}"/>
    <cellStyle name="Comma 2 6 2 2 12" xfId="1558" xr:uid="{9A86269F-75E8-4825-B0B5-3F5EBFF10915}"/>
    <cellStyle name="Comma 2 6 2 2 12 2" xfId="15573" xr:uid="{4124D43B-0E88-4A81-A81B-CDA534CEA861}"/>
    <cellStyle name="Comma 2 6 2 2 13" xfId="1559" xr:uid="{D1D03330-1F54-487E-A092-A09A4B242BB1}"/>
    <cellStyle name="Comma 2 6 2 2 13 2" xfId="15574" xr:uid="{088600F8-7BB4-467B-9AD9-9682FF50B784}"/>
    <cellStyle name="Comma 2 6 2 2 14" xfId="1560" xr:uid="{89E1895D-BA64-4AB1-BC22-971AE139AB38}"/>
    <cellStyle name="Comma 2 6 2 2 14 2" xfId="15575" xr:uid="{F7005668-1524-4855-9A0D-AA2F0BFDC566}"/>
    <cellStyle name="Comma 2 6 2 2 15" xfId="1561" xr:uid="{235DD5FD-1872-441D-A43C-E5A2B9ADA7DB}"/>
    <cellStyle name="Comma 2 6 2 2 15 2" xfId="15576" xr:uid="{133AAE85-7A5D-4944-A737-FDD4A31230F7}"/>
    <cellStyle name="Comma 2 6 2 2 16" xfId="15570" xr:uid="{C4F08201-C2FA-4E90-AE06-32F919521780}"/>
    <cellStyle name="Comma 2 6 2 2 2" xfId="1562" xr:uid="{C4396A07-3055-46FD-A70A-68ACEBAB0790}"/>
    <cellStyle name="Comma 2 6 2 2 2 10" xfId="1563" xr:uid="{2DB91D4C-8EE3-47D5-A2BE-5335E81F6F29}"/>
    <cellStyle name="Comma 2 6 2 2 2 10 2" xfId="15578" xr:uid="{F24E2203-3998-4D5C-87CC-3E8C22D2A067}"/>
    <cellStyle name="Comma 2 6 2 2 2 11" xfId="1564" xr:uid="{9F2365CA-BF4C-4832-8DB8-0C8CF757588D}"/>
    <cellStyle name="Comma 2 6 2 2 2 11 2" xfId="15579" xr:uid="{8B35E999-E0FC-42AD-A500-91EBDE6A3C37}"/>
    <cellStyle name="Comma 2 6 2 2 2 12" xfId="1565" xr:uid="{1A6C7E5D-77C7-4956-BD25-18B240722C63}"/>
    <cellStyle name="Comma 2 6 2 2 2 12 2" xfId="15580" xr:uid="{158C8FCE-CED5-40C0-8A13-D2F99606FEBE}"/>
    <cellStyle name="Comma 2 6 2 2 2 13" xfId="1566" xr:uid="{B20FBFDD-914F-4824-935E-72E9E9A76AB1}"/>
    <cellStyle name="Comma 2 6 2 2 2 13 2" xfId="15581" xr:uid="{09785040-AF94-4EB7-8AD3-153978DD93CE}"/>
    <cellStyle name="Comma 2 6 2 2 2 14" xfId="1567" xr:uid="{AD699811-77C6-4C1E-ACC6-2AC77FD9277F}"/>
    <cellStyle name="Comma 2 6 2 2 2 14 2" xfId="15582" xr:uid="{C9A241D3-B57E-4447-A994-4A3A1A18243B}"/>
    <cellStyle name="Comma 2 6 2 2 2 15" xfId="15577" xr:uid="{A7D43D3D-628C-4C73-892F-294386FD198F}"/>
    <cellStyle name="Comma 2 6 2 2 2 2" xfId="1568" xr:uid="{03371FEE-9B77-43C3-BA72-0FABED79EC64}"/>
    <cellStyle name="Comma 2 6 2 2 2 2 10" xfId="1569" xr:uid="{1D2656B5-7F32-4BDF-A7B3-0714814E1024}"/>
    <cellStyle name="Comma 2 6 2 2 2 2 10 2" xfId="15584" xr:uid="{D1196604-C397-4A9C-90B2-BB8C3DFAF0B0}"/>
    <cellStyle name="Comma 2 6 2 2 2 2 11" xfId="1570" xr:uid="{8CFE45CE-FC2F-4530-B66C-7863E2074C74}"/>
    <cellStyle name="Comma 2 6 2 2 2 2 11 2" xfId="15585" xr:uid="{9DE4A256-5EB7-432F-AFB9-1E21F292DD3A}"/>
    <cellStyle name="Comma 2 6 2 2 2 2 12" xfId="1571" xr:uid="{92231907-8263-4D4A-A004-5B1F3119AD8F}"/>
    <cellStyle name="Comma 2 6 2 2 2 2 12 2" xfId="15586" xr:uid="{6534B308-9E83-48DC-A37A-A014E4816174}"/>
    <cellStyle name="Comma 2 6 2 2 2 2 13" xfId="15583" xr:uid="{965DC573-0783-422E-9AB4-7BF1AB36492C}"/>
    <cellStyle name="Comma 2 6 2 2 2 2 2" xfId="1572" xr:uid="{6CFE683E-B492-47C4-A174-5DA67C440039}"/>
    <cellStyle name="Comma 2 6 2 2 2 2 2 2" xfId="15587" xr:uid="{3AC97216-98ED-4FAF-B594-F8A654282549}"/>
    <cellStyle name="Comma 2 6 2 2 2 2 3" xfId="1573" xr:uid="{D8CC6F99-46E8-46C7-A136-418D302FC7BB}"/>
    <cellStyle name="Comma 2 6 2 2 2 2 3 2" xfId="15588" xr:uid="{A284C692-E499-47AA-AEE3-9058C82C8D1B}"/>
    <cellStyle name="Comma 2 6 2 2 2 2 4" xfId="1574" xr:uid="{A6255F9A-386F-414F-B337-FD2071E490BE}"/>
    <cellStyle name="Comma 2 6 2 2 2 2 4 2" xfId="15589" xr:uid="{1E1F95DB-F450-42B7-BD0A-766EC8F25B10}"/>
    <cellStyle name="Comma 2 6 2 2 2 2 5" xfId="1575" xr:uid="{D14D1803-C1B3-4A00-B364-4A42E9967979}"/>
    <cellStyle name="Comma 2 6 2 2 2 2 5 2" xfId="15590" xr:uid="{C4F9BC27-15A9-4E4D-B3EA-9E4CF30CEC37}"/>
    <cellStyle name="Comma 2 6 2 2 2 2 6" xfId="1576" xr:uid="{09B53EC5-8C3B-4DA6-8690-3C65AC5181C6}"/>
    <cellStyle name="Comma 2 6 2 2 2 2 6 2" xfId="15591" xr:uid="{3CA0C6B0-2F38-4AB1-BEE5-A2AF460354E4}"/>
    <cellStyle name="Comma 2 6 2 2 2 2 7" xfId="1577" xr:uid="{FE889AB7-A148-4065-AA15-962C3D75B467}"/>
    <cellStyle name="Comma 2 6 2 2 2 2 7 2" xfId="15592" xr:uid="{CA47A0A1-FD5D-450E-B420-F3529E4DD841}"/>
    <cellStyle name="Comma 2 6 2 2 2 2 8" xfId="1578" xr:uid="{BC77AA0C-B647-4590-85F4-3CFE440B3FCC}"/>
    <cellStyle name="Comma 2 6 2 2 2 2 8 2" xfId="15593" xr:uid="{36C6EAB2-E91B-44CB-BB10-A36DAB9958CD}"/>
    <cellStyle name="Comma 2 6 2 2 2 2 9" xfId="1579" xr:uid="{02B37321-6964-4327-88E5-4C266E556B8D}"/>
    <cellStyle name="Comma 2 6 2 2 2 2 9 2" xfId="15594" xr:uid="{33366FCD-537B-4A28-99E0-1AAC8BF984C7}"/>
    <cellStyle name="Comma 2 6 2 2 2 2_RES FLAT" xfId="9349" xr:uid="{D3348218-2761-436C-BEA2-D06E84F394B8}"/>
    <cellStyle name="Comma 2 6 2 2 2 3" xfId="1580" xr:uid="{AFE04B98-6E59-4192-8A2F-A1014F6FAF92}"/>
    <cellStyle name="Comma 2 6 2 2 2 3 2" xfId="15595" xr:uid="{BDAA25E1-02A7-4B30-AB2E-880D982DBDFA}"/>
    <cellStyle name="Comma 2 6 2 2 2 4" xfId="1581" xr:uid="{923947B0-90FC-417C-B96F-AAB9525B179F}"/>
    <cellStyle name="Comma 2 6 2 2 2 4 2" xfId="15596" xr:uid="{53B52FD9-CF21-4A97-BD2B-65BF82135625}"/>
    <cellStyle name="Comma 2 6 2 2 2 5" xfId="1582" xr:uid="{B32775A9-2D1D-40B3-B96B-97C2B6CADCEC}"/>
    <cellStyle name="Comma 2 6 2 2 2 5 2" xfId="15597" xr:uid="{58530478-D70A-4878-9B92-C4FFB0838761}"/>
    <cellStyle name="Comma 2 6 2 2 2 6" xfId="1583" xr:uid="{4437FD80-ACA5-4664-A4BB-65F6A74F02B7}"/>
    <cellStyle name="Comma 2 6 2 2 2 6 2" xfId="15598" xr:uid="{7AD492F0-F365-4E01-AF6D-9BE6C2C0D5A6}"/>
    <cellStyle name="Comma 2 6 2 2 2 7" xfId="1584" xr:uid="{5212D939-6925-424B-9015-3E3D2B17FE61}"/>
    <cellStyle name="Comma 2 6 2 2 2 7 2" xfId="15599" xr:uid="{4866E1CB-B5B9-49E4-A2E2-83B6E0060111}"/>
    <cellStyle name="Comma 2 6 2 2 2 8" xfId="1585" xr:uid="{1C3EE917-9B7B-44C0-A7A9-E1909916E2B7}"/>
    <cellStyle name="Comma 2 6 2 2 2 8 2" xfId="15600" xr:uid="{4466A0B8-CA8C-4B66-AF34-9DFC9B671DE4}"/>
    <cellStyle name="Comma 2 6 2 2 2 9" xfId="1586" xr:uid="{8E9CF5F4-6C24-41C1-BB92-176B2B18EA51}"/>
    <cellStyle name="Comma 2 6 2 2 2 9 2" xfId="15601" xr:uid="{499A93F1-39C5-448E-BE50-C3215D9ED4B7}"/>
    <cellStyle name="Comma 2 6 2 2 2_Balanse ASA legal" xfId="9350" xr:uid="{C244DD2C-6F30-4CE1-84A6-CCFBCEE390C4}"/>
    <cellStyle name="Comma 2 6 2 2 3" xfId="1587" xr:uid="{98B7775C-DAEF-4471-AF7D-2B81CF2C8A12}"/>
    <cellStyle name="Comma 2 6 2 2 3 2" xfId="1588" xr:uid="{E3E8AA0B-4C9C-44A2-A6A1-1FA2C9D367F4}"/>
    <cellStyle name="Comma 2 6 2 2 3 2 2" xfId="15603" xr:uid="{2C784F53-9CDC-48DD-BBC8-D192D7000C0E}"/>
    <cellStyle name="Comma 2 6 2 2 3 3" xfId="15602" xr:uid="{30418685-C835-49DB-8775-DBBD3BA60D20}"/>
    <cellStyle name="Comma 2 6 2 2 4" xfId="1589" xr:uid="{DD11A325-13B7-4C79-9AA6-ED1EAB8C856E}"/>
    <cellStyle name="Comma 2 6 2 2 4 10" xfId="1590" xr:uid="{55B58D5E-3938-4B88-87FD-6A19E3E8154F}"/>
    <cellStyle name="Comma 2 6 2 2 4 10 2" xfId="15605" xr:uid="{B93086C6-B666-4B6C-BF87-981DA4A380D7}"/>
    <cellStyle name="Comma 2 6 2 2 4 11" xfId="1591" xr:uid="{4D04AC2E-BD15-4E55-A1AE-437E7BEC7D59}"/>
    <cellStyle name="Comma 2 6 2 2 4 11 2" xfId="15606" xr:uid="{6386F39E-BE79-4A83-A4A7-43BB7939F0CC}"/>
    <cellStyle name="Comma 2 6 2 2 4 12" xfId="15604" xr:uid="{22942A45-868B-47F2-9946-3AE0D14E8B88}"/>
    <cellStyle name="Comma 2 6 2 2 4 2" xfId="1592" xr:uid="{88718C5D-F5DB-4392-8798-8ECB54AD9434}"/>
    <cellStyle name="Comma 2 6 2 2 4 2 2" xfId="15607" xr:uid="{944DF084-2343-4936-8D9C-BE77C24DAA8E}"/>
    <cellStyle name="Comma 2 6 2 2 4 3" xfId="1593" xr:uid="{83E1F65C-7950-4E28-B4D7-5604D62BA570}"/>
    <cellStyle name="Comma 2 6 2 2 4 3 2" xfId="15608" xr:uid="{CD3C5E5E-EF0B-44F3-B508-C122BBD4E585}"/>
    <cellStyle name="Comma 2 6 2 2 4 4" xfId="1594" xr:uid="{00D76517-9393-4D86-9222-67F69FF90022}"/>
    <cellStyle name="Comma 2 6 2 2 4 4 2" xfId="15609" xr:uid="{2E5F299F-029F-4EA7-9D1F-28D6917D53E6}"/>
    <cellStyle name="Comma 2 6 2 2 4 5" xfId="1595" xr:uid="{B1E02995-A43B-4963-9832-DDBDA8A0DB41}"/>
    <cellStyle name="Comma 2 6 2 2 4 5 2" xfId="15610" xr:uid="{946568BE-35A9-4806-BBD1-5A2582DC00B1}"/>
    <cellStyle name="Comma 2 6 2 2 4 6" xfId="1596" xr:uid="{2E8A65E1-7C91-4E61-A4FD-A4AB0CEF0049}"/>
    <cellStyle name="Comma 2 6 2 2 4 6 2" xfId="15611" xr:uid="{E3BDCE9C-95A3-45CA-A64F-6B220D52DD81}"/>
    <cellStyle name="Comma 2 6 2 2 4 7" xfId="1597" xr:uid="{E1C297FE-1B97-4C6A-948B-F32A7E7131C8}"/>
    <cellStyle name="Comma 2 6 2 2 4 7 2" xfId="15612" xr:uid="{81CFB6A8-6562-4670-8017-9CF7FEBDF04E}"/>
    <cellStyle name="Comma 2 6 2 2 4 8" xfId="1598" xr:uid="{FE51D59A-A881-4C24-8431-7BE482ADD3E8}"/>
    <cellStyle name="Comma 2 6 2 2 4 8 2" xfId="15613" xr:uid="{FB9AE4A9-0E5E-4EA6-ADE8-A592D9D2ACD2}"/>
    <cellStyle name="Comma 2 6 2 2 4 9" xfId="1599" xr:uid="{C3AB6433-FDFF-4495-AA76-0FF0EBFB2C10}"/>
    <cellStyle name="Comma 2 6 2 2 4 9 2" xfId="15614" xr:uid="{EE0F2B45-7F0C-4EFC-9B79-412505672A31}"/>
    <cellStyle name="Comma 2 6 2 2 5" xfId="1600" xr:uid="{C48C0108-18FB-4805-B41B-9664E368ECBC}"/>
    <cellStyle name="Comma 2 6 2 2 5 10" xfId="1601" xr:uid="{E220AC90-82EE-40EE-84E3-9E55D8ABEA29}"/>
    <cellStyle name="Comma 2 6 2 2 5 10 2" xfId="15616" xr:uid="{CBF21E53-ECC9-47F7-B584-8E0FB473E2C1}"/>
    <cellStyle name="Comma 2 6 2 2 5 11" xfId="1602" xr:uid="{0F9C4EB7-0F9E-4734-B994-19E31718ED61}"/>
    <cellStyle name="Comma 2 6 2 2 5 11 2" xfId="15617" xr:uid="{C8E83688-5E61-4B48-8A5B-9F5975A0BF05}"/>
    <cellStyle name="Comma 2 6 2 2 5 12" xfId="15615" xr:uid="{CD4735A3-682D-4BBE-AABB-38058FC1E5F0}"/>
    <cellStyle name="Comma 2 6 2 2 5 2" xfId="1603" xr:uid="{84649B88-10BB-41A6-B321-5C49154EA5F3}"/>
    <cellStyle name="Comma 2 6 2 2 5 2 2" xfId="15618" xr:uid="{DE4CBAA4-6E0D-4E43-8FC7-89C1FF80D420}"/>
    <cellStyle name="Comma 2 6 2 2 5 3" xfId="1604" xr:uid="{CDAE0028-BEE0-49A0-9E80-52A3D3C2C719}"/>
    <cellStyle name="Comma 2 6 2 2 5 3 2" xfId="15619" xr:uid="{9517AD16-896A-4288-BAAF-822850F78EBC}"/>
    <cellStyle name="Comma 2 6 2 2 5 4" xfId="1605" xr:uid="{4BC19E85-4BB5-4C8A-95EA-EC8A91E88038}"/>
    <cellStyle name="Comma 2 6 2 2 5 4 2" xfId="15620" xr:uid="{14AFCFD9-58A2-4269-ACB7-AFAF4ECF7B69}"/>
    <cellStyle name="Comma 2 6 2 2 5 5" xfId="1606" xr:uid="{0BFA621D-7685-4B3E-A99A-C69A4B65E141}"/>
    <cellStyle name="Comma 2 6 2 2 5 5 2" xfId="15621" xr:uid="{91321BB0-1182-402F-98F6-F7489D1A8A44}"/>
    <cellStyle name="Comma 2 6 2 2 5 6" xfId="1607" xr:uid="{9C518738-DF9D-4DED-9FEE-EA0A898B6AC8}"/>
    <cellStyle name="Comma 2 6 2 2 5 6 2" xfId="15622" xr:uid="{66DCFE9E-877D-4991-9954-A819345C29E6}"/>
    <cellStyle name="Comma 2 6 2 2 5 7" xfId="1608" xr:uid="{9318A01D-204E-4699-8C24-99E013485749}"/>
    <cellStyle name="Comma 2 6 2 2 5 7 2" xfId="15623" xr:uid="{77DEFDE4-D9DB-43FD-8978-3269681A5438}"/>
    <cellStyle name="Comma 2 6 2 2 5 8" xfId="1609" xr:uid="{840986B8-63D2-41A3-BD51-CA47088356A0}"/>
    <cellStyle name="Comma 2 6 2 2 5 8 2" xfId="15624" xr:uid="{6963EB35-119D-4566-A542-2A2F71BC3D1B}"/>
    <cellStyle name="Comma 2 6 2 2 5 9" xfId="1610" xr:uid="{61DB5ECC-F266-498C-9326-48518C5CD237}"/>
    <cellStyle name="Comma 2 6 2 2 5 9 2" xfId="15625" xr:uid="{BB32B2CA-3133-413B-AD2B-B24667EC8D97}"/>
    <cellStyle name="Comma 2 6 2 2 6" xfId="1611" xr:uid="{5471DB66-28E9-4CD3-A2DB-DD70E116AA28}"/>
    <cellStyle name="Comma 2 6 2 2 6 2" xfId="15626" xr:uid="{A90F0530-86AC-4458-991A-7815CFF72EE4}"/>
    <cellStyle name="Comma 2 6 2 2 7" xfId="1612" xr:uid="{D81B3587-0C66-4C26-83F6-5599CD06E194}"/>
    <cellStyle name="Comma 2 6 2 2 7 2" xfId="15627" xr:uid="{C12BE4F1-5775-451B-B586-524698D29878}"/>
    <cellStyle name="Comma 2 6 2 2 8" xfId="1613" xr:uid="{80A7EE3A-6923-4873-803D-7CF8F5A32B55}"/>
    <cellStyle name="Comma 2 6 2 2 8 2" xfId="15628" xr:uid="{4B4931C1-CE88-43BC-A267-C7CF94390DC9}"/>
    <cellStyle name="Comma 2 6 2 2 9" xfId="1614" xr:uid="{289282FF-0DDB-4707-9576-B86E1C6430D4}"/>
    <cellStyle name="Comma 2 6 2 2 9 2" xfId="15629" xr:uid="{EE4DF5FC-4E33-4525-9808-131F59627C1A}"/>
    <cellStyle name="Comma 2 6 2 2_Display_2" xfId="1615" xr:uid="{735E356E-0078-4F4D-958D-E4BBC333BC68}"/>
    <cellStyle name="Comma 2 6 2 3" xfId="1616" xr:uid="{8B70EE0A-C662-4B7F-B033-EE5359F14DE4}"/>
    <cellStyle name="Comma 2 6 2 3 2" xfId="1617" xr:uid="{9CBDE916-3A93-4263-A0EC-5E56FCA6D758}"/>
    <cellStyle name="Comma 2 6 2 3 2 2" xfId="15631" xr:uid="{C43CACA9-5551-4313-9869-60DFF8D2EA1C}"/>
    <cellStyle name="Comma 2 6 2 3 3" xfId="15630" xr:uid="{A7927614-4D21-4771-9246-32E2FF49157A}"/>
    <cellStyle name="Comma 2 6 2 4" xfId="1618" xr:uid="{30D8CDF6-3946-46C2-97FB-B60C20D0E597}"/>
    <cellStyle name="Comma 2 6 2 4 10" xfId="1619" xr:uid="{56DF334C-4B9C-474E-8958-B7E512544504}"/>
    <cellStyle name="Comma 2 6 2 4 10 2" xfId="15633" xr:uid="{F4881B6E-BFDA-468F-9E78-56E034D8A9F8}"/>
    <cellStyle name="Comma 2 6 2 4 11" xfId="15632" xr:uid="{0E562CF9-021C-4812-BFE0-0DC2D1BE6093}"/>
    <cellStyle name="Comma 2 6 2 4 2" xfId="1620" xr:uid="{4DD51FEF-24CF-41D2-8915-032C134C1315}"/>
    <cellStyle name="Comma 2 6 2 4 2 2" xfId="15634" xr:uid="{8F9EBBBA-F672-4C15-82A2-0F7630C44876}"/>
    <cellStyle name="Comma 2 6 2 4 3" xfId="1621" xr:uid="{F6E0F53E-BCEB-4A83-BB03-F2140D89FC5A}"/>
    <cellStyle name="Comma 2 6 2 4 3 2" xfId="15635" xr:uid="{10DD8761-EE50-41EF-B349-A33D46430AA9}"/>
    <cellStyle name="Comma 2 6 2 4 4" xfId="1622" xr:uid="{DDB8D4EC-F7AE-418A-B19B-820B5E7BC8DC}"/>
    <cellStyle name="Comma 2 6 2 4 4 2" xfId="15636" xr:uid="{A43CA0AA-BA2F-4AAA-8416-A08ACA4DBA89}"/>
    <cellStyle name="Comma 2 6 2 4 5" xfId="1623" xr:uid="{7C99CE34-32F1-4231-BB6B-C0A961615507}"/>
    <cellStyle name="Comma 2 6 2 4 5 2" xfId="15637" xr:uid="{CE891069-0725-428A-BB9F-9A6300ABED98}"/>
    <cellStyle name="Comma 2 6 2 4 6" xfId="1624" xr:uid="{B924612F-A7E5-4D1C-A84E-BA0EA58D13FD}"/>
    <cellStyle name="Comma 2 6 2 4 6 2" xfId="15638" xr:uid="{48FF12FB-44B7-42BD-9255-FC27648FA299}"/>
    <cellStyle name="Comma 2 6 2 4 7" xfId="1625" xr:uid="{6BDA7537-F533-4D4E-B2D6-E9528840F38A}"/>
    <cellStyle name="Comma 2 6 2 4 7 2" xfId="15639" xr:uid="{6904E0F8-24EF-4877-965E-F4B12A83383A}"/>
    <cellStyle name="Comma 2 6 2 4 8" xfId="1626" xr:uid="{823E2B9F-8C7B-458F-B7E2-557806637F00}"/>
    <cellStyle name="Comma 2 6 2 4 8 2" xfId="15640" xr:uid="{A33143CA-70BD-42BD-B889-14881A1149E6}"/>
    <cellStyle name="Comma 2 6 2 4 9" xfId="1627" xr:uid="{9AE27796-4B32-4827-8B41-A12D5B10B2BA}"/>
    <cellStyle name="Comma 2 6 2 4 9 2" xfId="15641" xr:uid="{64B46F7B-3488-4526-BABC-E02AB6586102}"/>
    <cellStyle name="Comma 2 6 2 4_Balanse ASA legal" xfId="9351" xr:uid="{D3491B1F-1E04-4C3B-BC5D-1332665AF6B8}"/>
    <cellStyle name="Comma 2 6 2 5" xfId="1628" xr:uid="{4AA5714F-A429-4EC3-95CC-EE0EB1A8B84C}"/>
    <cellStyle name="Comma 2 6 2 5 2" xfId="1629" xr:uid="{34713860-E6AA-4F1D-B998-4B8CA4D883EF}"/>
    <cellStyle name="Comma 2 6 2 5 2 10" xfId="1630" xr:uid="{0311AB34-EF50-4B00-AD8F-E26ED754E70E}"/>
    <cellStyle name="Comma 2 6 2 5 2 10 2" xfId="15644" xr:uid="{9144437B-6DE4-48FE-836A-7A850F1ACE35}"/>
    <cellStyle name="Comma 2 6 2 5 2 11" xfId="15643" xr:uid="{7E65E3D1-BEF7-4754-AC7B-83E30D68E906}"/>
    <cellStyle name="Comma 2 6 2 5 2 2" xfId="1631" xr:uid="{58FEABC7-D0E6-45D3-AFB8-F3DBB45D6025}"/>
    <cellStyle name="Comma 2 6 2 5 2 2 2" xfId="15645" xr:uid="{42CEED5A-7E94-4BD9-AF19-07416C90A612}"/>
    <cellStyle name="Comma 2 6 2 5 2 3" xfId="1632" xr:uid="{E6BCFDA7-F33F-4D6D-BDE7-B0FFA90B9216}"/>
    <cellStyle name="Comma 2 6 2 5 2 3 2" xfId="15646" xr:uid="{46331FA8-EF1A-4551-AFAE-97E484E8ED2E}"/>
    <cellStyle name="Comma 2 6 2 5 2 4" xfId="1633" xr:uid="{56FD8874-624E-4C77-8368-161AAB4A6E58}"/>
    <cellStyle name="Comma 2 6 2 5 2 4 2" xfId="15647" xr:uid="{8DB1C1EF-7BEA-4EA0-ADD8-8105B98D30E6}"/>
    <cellStyle name="Comma 2 6 2 5 2 5" xfId="1634" xr:uid="{795E23A0-34BC-47A1-8649-7CFA0728AE9D}"/>
    <cellStyle name="Comma 2 6 2 5 2 5 2" xfId="15648" xr:uid="{F133FF05-0044-40C1-99D7-566706247B74}"/>
    <cellStyle name="Comma 2 6 2 5 2 6" xfId="1635" xr:uid="{B7077BFD-511B-4B89-88E8-17B2442350B9}"/>
    <cellStyle name="Comma 2 6 2 5 2 6 2" xfId="15649" xr:uid="{FAB00F67-8D93-439F-BDDF-AAB3B04D78B6}"/>
    <cellStyle name="Comma 2 6 2 5 2 7" xfId="1636" xr:uid="{B544EEF2-51C7-4A6A-833B-369F394C9D46}"/>
    <cellStyle name="Comma 2 6 2 5 2 7 2" xfId="15650" xr:uid="{9746CD0D-282A-49C1-910D-FA50C718C2DB}"/>
    <cellStyle name="Comma 2 6 2 5 2 8" xfId="1637" xr:uid="{A33DAEC0-CDBC-46E3-BB3A-291F25EE6997}"/>
    <cellStyle name="Comma 2 6 2 5 2 8 2" xfId="15651" xr:uid="{17A26564-B600-4E81-A859-971C389EF05E}"/>
    <cellStyle name="Comma 2 6 2 5 2 9" xfId="1638" xr:uid="{D0631E8A-C74B-4FA7-9B24-DE627705BC24}"/>
    <cellStyle name="Comma 2 6 2 5 2 9 2" xfId="15652" xr:uid="{B0596063-2BC2-4CA5-B95F-5644C68620E0}"/>
    <cellStyle name="Comma 2 6 2 5 3" xfId="15642" xr:uid="{EF46522D-684A-4639-8DE8-F3C798509198}"/>
    <cellStyle name="Comma 2 6 2 5_RES FLAT" xfId="9352" xr:uid="{12CCA257-A68F-4388-B52C-0C1A5CE20A1C}"/>
    <cellStyle name="Comma 2 6 2 6" xfId="1639" xr:uid="{EEA4975E-41E3-4FC4-9C98-D8385F564AEA}"/>
    <cellStyle name="Comma 2 6 2 6 2" xfId="1640" xr:uid="{E0FF9121-17CE-47FB-AC01-1561118AB51C}"/>
    <cellStyle name="Comma 2 6 2 6 2 10" xfId="1641" xr:uid="{E518C7F5-FBE3-4AD1-85FC-1478A412029E}"/>
    <cellStyle name="Comma 2 6 2 6 2 10 2" xfId="15655" xr:uid="{9626BB5F-A04E-4581-84F8-6BAE2513A5CB}"/>
    <cellStyle name="Comma 2 6 2 6 2 11" xfId="15654" xr:uid="{6BA91DB8-CBC9-40E4-AC06-CB74BD4AFEBC}"/>
    <cellStyle name="Comma 2 6 2 6 2 2" xfId="1642" xr:uid="{17AF3443-A35B-4F9E-84BE-71CC053F545E}"/>
    <cellStyle name="Comma 2 6 2 6 2 2 2" xfId="15656" xr:uid="{38F99D32-E08C-4997-9F9A-057D906AE4AE}"/>
    <cellStyle name="Comma 2 6 2 6 2 3" xfId="1643" xr:uid="{E57FDCA8-581C-4C43-8C0F-3E95A496E950}"/>
    <cellStyle name="Comma 2 6 2 6 2 3 2" xfId="15657" xr:uid="{609B048F-6320-4EDF-9FEA-F3C0FE47D1E7}"/>
    <cellStyle name="Comma 2 6 2 6 2 4" xfId="1644" xr:uid="{400B15A7-0666-4C10-81BD-DF81BFB44A4F}"/>
    <cellStyle name="Comma 2 6 2 6 2 4 2" xfId="15658" xr:uid="{A78C220A-68BF-4574-92DA-DB31AAEFBF9E}"/>
    <cellStyle name="Comma 2 6 2 6 2 5" xfId="1645" xr:uid="{40B35D83-8E2A-4333-8BDA-1A247FF9C06C}"/>
    <cellStyle name="Comma 2 6 2 6 2 5 2" xfId="15659" xr:uid="{8D882ABB-5B81-445F-813A-615F40B19EF2}"/>
    <cellStyle name="Comma 2 6 2 6 2 6" xfId="1646" xr:uid="{DA591273-A22E-4E60-A4E7-B1714376012D}"/>
    <cellStyle name="Comma 2 6 2 6 2 6 2" xfId="15660" xr:uid="{B874EAAC-482F-407E-BA40-782BB4D7D821}"/>
    <cellStyle name="Comma 2 6 2 6 2 7" xfId="1647" xr:uid="{378EE741-35F5-4267-BED6-F75231479382}"/>
    <cellStyle name="Comma 2 6 2 6 2 7 2" xfId="15661" xr:uid="{18DF680E-056D-4F03-A71B-18A370EA8E01}"/>
    <cellStyle name="Comma 2 6 2 6 2 8" xfId="1648" xr:uid="{07B439EF-6002-4F3C-BCFE-02CCCCDB9CB2}"/>
    <cellStyle name="Comma 2 6 2 6 2 8 2" xfId="15662" xr:uid="{BA875E8A-2601-47B9-8A98-0E53FDF4F6A9}"/>
    <cellStyle name="Comma 2 6 2 6 2 9" xfId="1649" xr:uid="{CB87A392-527D-427E-9E93-18029D70A5A7}"/>
    <cellStyle name="Comma 2 6 2 6 2 9 2" xfId="15663" xr:uid="{3561EB39-DC3D-4FA1-964B-48702D03F17C}"/>
    <cellStyle name="Comma 2 6 2 6 3" xfId="15653" xr:uid="{5FDA143B-EB57-40C2-AD17-D61FFB4ABC73}"/>
    <cellStyle name="Comma 2 6 2 7" xfId="1650" xr:uid="{E27DC4D7-36B3-4BE9-8287-6C195BF05DF0}"/>
    <cellStyle name="Comma 2 6 2 7 2" xfId="15664" xr:uid="{A0CAF61D-721C-4A52-82ED-ACF7DF10719E}"/>
    <cellStyle name="Comma 2 6 2 8" xfId="1651" xr:uid="{8EC344D2-8420-4684-B896-25F2498275FD}"/>
    <cellStyle name="Comma 2 6 2 8 2" xfId="15665" xr:uid="{85B1DA5E-7A1B-40EC-AE31-1AA61BB4C519}"/>
    <cellStyle name="Comma 2 6 2 9" xfId="1652" xr:uid="{6727EE54-B365-4D3D-9843-24FD04C0673E}"/>
    <cellStyle name="Comma 2 6 2 9 2" xfId="15666" xr:uid="{FA9E038E-8B25-430B-A9FD-C11173BEFC10}"/>
    <cellStyle name="Comma 2 6 2_Balanse ASA legal" xfId="9353" xr:uid="{2A8A3199-51B4-42AE-A47F-61E21150FB0F}"/>
    <cellStyle name="Comma 2 6 3" xfId="1653" xr:uid="{83932CAD-020A-4B26-8A79-CB5F9668C0C5}"/>
    <cellStyle name="Comma 2 6 3 2" xfId="1654" xr:uid="{F798D897-4461-4BFE-B057-F19F3AD0B03E}"/>
    <cellStyle name="Comma 2 6 3 2 2" xfId="1655" xr:uid="{72B9C277-CEBF-42F3-A182-8D2AB1B9FC50}"/>
    <cellStyle name="Comma 2 6 3 2 2 2" xfId="15669" xr:uid="{1E475FD6-6607-4B23-9C5D-DFCCCD858F86}"/>
    <cellStyle name="Comma 2 6 3 2 3" xfId="15668" xr:uid="{2746E697-99ED-484D-A940-6EE9CBDD1F17}"/>
    <cellStyle name="Comma 2 6 3 3" xfId="1656" xr:uid="{CE6EF5B6-864F-42D5-9CC4-D6A0EB5692E6}"/>
    <cellStyle name="Comma 2 6 3 3 2" xfId="15670" xr:uid="{031D0065-857F-41E0-B6AB-2E95BD3CC285}"/>
    <cellStyle name="Comma 2 6 3 4" xfId="15667" xr:uid="{AE39D7DD-C07F-4E93-AB98-A6078CB722E3}"/>
    <cellStyle name="Comma 2 6 4" xfId="1657" xr:uid="{2F903769-8C6A-460D-A5B3-7BBC58D231B8}"/>
    <cellStyle name="Comma 2 6 4 2" xfId="1658" xr:uid="{346DDA73-6496-493F-9303-A05762DBC285}"/>
    <cellStyle name="Comma 2 6 4 2 2" xfId="1659" xr:uid="{D1C9D15C-93AB-4A91-8A9B-D2D08A2AEE85}"/>
    <cellStyle name="Comma 2 6 4 2 2 2" xfId="15673" xr:uid="{9F5456D7-D761-4588-B67E-603F840DA2DD}"/>
    <cellStyle name="Comma 2 6 4 2 3" xfId="15672" xr:uid="{C6A18DC7-7BC4-4E1C-B2A7-1931ACB4B7F2}"/>
    <cellStyle name="Comma 2 6 4 3" xfId="1660" xr:uid="{7A51FCC3-6541-4F29-AF3C-9E2F18561594}"/>
    <cellStyle name="Comma 2 6 4 3 2" xfId="15674" xr:uid="{3ED1BAA6-B92B-4EB7-8BC4-58695DAEBE60}"/>
    <cellStyle name="Comma 2 6 4 4" xfId="15671" xr:uid="{C1288ECB-5EF7-4A58-87E2-0042BCBC6E70}"/>
    <cellStyle name="Comma 2 6 5" xfId="1661" xr:uid="{B5F11EA8-6ACC-4B9E-B051-B712561B533B}"/>
    <cellStyle name="Comma 2 6 5 2" xfId="1662" xr:uid="{19F278E4-3641-406A-9224-F42A3A5328E4}"/>
    <cellStyle name="Comma 2 6 5 2 10" xfId="1663" xr:uid="{489C0F89-9DAA-4F80-A44F-73C61CDA1218}"/>
    <cellStyle name="Comma 2 6 5 2 10 2" xfId="15677" xr:uid="{C7245E02-282A-4795-8F52-3570F67A576E}"/>
    <cellStyle name="Comma 2 6 5 2 11" xfId="15676" xr:uid="{EB9BA5E4-A8F1-4DA6-8FCC-FA91485CC3DA}"/>
    <cellStyle name="Comma 2 6 5 2 2" xfId="1664" xr:uid="{40495F9C-8D8C-4395-9E6D-605116DE3847}"/>
    <cellStyle name="Comma 2 6 5 2 2 2" xfId="9355" xr:uid="{BE47503B-1F3D-47E5-988A-24F1CBF87E7E}"/>
    <cellStyle name="Comma 2 6 5 2 2 2 2" xfId="16121" xr:uid="{9F227F15-41FB-42E0-A79E-013DF3B31732}"/>
    <cellStyle name="Comma 2 6 5 2 2 3" xfId="15678" xr:uid="{CB691C8F-BABF-4B44-AD05-21D3E564ECC8}"/>
    <cellStyle name="Comma 2 6 5 2 2_Balanse ASA legal" xfId="9356" xr:uid="{3118161E-71F8-4994-B55B-57C33CE30D62}"/>
    <cellStyle name="Comma 2 6 5 2 3" xfId="1665" xr:uid="{4473C21F-63F3-418B-B37C-E1C86B0F834E}"/>
    <cellStyle name="Comma 2 6 5 2 3 2" xfId="15679" xr:uid="{C44EAC8B-5866-4A53-BED6-79C1AF421D6D}"/>
    <cellStyle name="Comma 2 6 5 2 4" xfId="1666" xr:uid="{2BA3B02E-B99D-449F-9FF6-02DE689A3B06}"/>
    <cellStyle name="Comma 2 6 5 2 4 2" xfId="15680" xr:uid="{88FBF91A-E3DD-4E8B-8B1E-A8A0A047D53A}"/>
    <cellStyle name="Comma 2 6 5 2 5" xfId="1667" xr:uid="{3ECA16AB-7B2B-45BA-A70F-F54039034293}"/>
    <cellStyle name="Comma 2 6 5 2 5 2" xfId="15681" xr:uid="{3014C266-102E-4277-A6B3-5B05185E8A48}"/>
    <cellStyle name="Comma 2 6 5 2 6" xfId="1668" xr:uid="{B35907D9-ED1C-47D7-B37C-08DFD8BD2187}"/>
    <cellStyle name="Comma 2 6 5 2 6 2" xfId="15682" xr:uid="{1D574063-E007-406B-86EE-2D0538A0F6A5}"/>
    <cellStyle name="Comma 2 6 5 2 7" xfId="1669" xr:uid="{7EDA6CC3-B1F3-432F-8B5E-6922CA513D8D}"/>
    <cellStyle name="Comma 2 6 5 2 7 2" xfId="15683" xr:uid="{6750AAD0-5304-4C48-88B7-EB280C70528A}"/>
    <cellStyle name="Comma 2 6 5 2 8" xfId="1670" xr:uid="{9032AC14-4C04-4994-8A48-7829A2E4C1D9}"/>
    <cellStyle name="Comma 2 6 5 2 8 2" xfId="15684" xr:uid="{BEA75FE9-A5FD-4D04-95A6-971C79147214}"/>
    <cellStyle name="Comma 2 6 5 2 9" xfId="1671" xr:uid="{1015B0E6-8DC1-4429-8BC8-F5764CB8ADFB}"/>
    <cellStyle name="Comma 2 6 5 2 9 2" xfId="15685" xr:uid="{44700DC5-0B24-4A6C-AD91-D4813D4272B0}"/>
    <cellStyle name="Comma 2 6 5 2_RES FLAT" xfId="9354" xr:uid="{04534B89-5B0D-468B-97ED-47238AB7BDD1}"/>
    <cellStyle name="Comma 2 6 5 3" xfId="1672" xr:uid="{6940E0A0-92DA-498F-9702-7C5FA64FD723}"/>
    <cellStyle name="Comma 2 6 5 3 10" xfId="1673" xr:uid="{A9FCB64F-AA76-48E5-A50D-DE2FBADDE5C8}"/>
    <cellStyle name="Comma 2 6 5 3 10 2" xfId="15687" xr:uid="{8C875AF9-22F6-4D68-A66D-776B85B9E817}"/>
    <cellStyle name="Comma 2 6 5 3 11" xfId="15686" xr:uid="{C6FDDF2B-CFB3-4B0A-B1C0-3A2DEC014CC3}"/>
    <cellStyle name="Comma 2 6 5 3 2" xfId="1674" xr:uid="{51309D6F-4A6D-4272-AF22-789C14D35C36}"/>
    <cellStyle name="Comma 2 6 5 3 2 2" xfId="15688" xr:uid="{45B5288B-22E6-4123-8DE4-178D97C25DEE}"/>
    <cellStyle name="Comma 2 6 5 3 3" xfId="1675" xr:uid="{26DA9758-BC0D-4848-A3C2-683D5DABF632}"/>
    <cellStyle name="Comma 2 6 5 3 3 2" xfId="15689" xr:uid="{1DB8B5C2-FBC5-4437-B988-E02250CE5F51}"/>
    <cellStyle name="Comma 2 6 5 3 4" xfId="1676" xr:uid="{B731F248-037C-4B04-8D11-801C1032149A}"/>
    <cellStyle name="Comma 2 6 5 3 4 2" xfId="15690" xr:uid="{9539D26A-CC8E-456F-8361-6A39F9F1A923}"/>
    <cellStyle name="Comma 2 6 5 3 5" xfId="1677" xr:uid="{0B7FDEFD-E852-4E52-B5C3-6209E42466A5}"/>
    <cellStyle name="Comma 2 6 5 3 5 2" xfId="15691" xr:uid="{B7ABCF59-38AA-444C-AB60-7A5AFEB111BE}"/>
    <cellStyle name="Comma 2 6 5 3 6" xfId="1678" xr:uid="{94F172D4-F015-48CD-AA14-03229E4EEB40}"/>
    <cellStyle name="Comma 2 6 5 3 6 2" xfId="15692" xr:uid="{02744B68-7B13-43C1-8D0A-C1BB3D472E78}"/>
    <cellStyle name="Comma 2 6 5 3 7" xfId="1679" xr:uid="{27BF56AE-AF94-4CB2-AB43-A3DC442C1A39}"/>
    <cellStyle name="Comma 2 6 5 3 7 2" xfId="15693" xr:uid="{15895C50-AEE2-40AE-A990-98B78DFFEA32}"/>
    <cellStyle name="Comma 2 6 5 3 8" xfId="1680" xr:uid="{62EE86FD-2C3D-4C33-84D2-26C0480D88C6}"/>
    <cellStyle name="Comma 2 6 5 3 8 2" xfId="15694" xr:uid="{09038B95-BC28-480D-A038-33349E06F360}"/>
    <cellStyle name="Comma 2 6 5 3 9" xfId="1681" xr:uid="{055B4D8A-EE41-4DDE-9B48-60A57AB1B3E7}"/>
    <cellStyle name="Comma 2 6 5 3 9 2" xfId="15695" xr:uid="{530D6FE6-EA3B-425A-BA9C-84E6287E42D9}"/>
    <cellStyle name="Comma 2 6 5 3_Balanse ASA legal" xfId="9357" xr:uid="{71B162CE-4D08-4E8E-A941-DC4CABA19FD3}"/>
    <cellStyle name="Comma 2 6 5 4" xfId="1682" xr:uid="{5DFBFDAD-E60F-4B57-A94C-6BF604454E8E}"/>
    <cellStyle name="Comma 2 6 5 4 2" xfId="1683" xr:uid="{BAF45D8E-2DCD-473B-9035-72140C7D3CBC}"/>
    <cellStyle name="Comma 2 6 5 4 2 10" xfId="1684" xr:uid="{7A40DD9B-6975-4F57-B1C7-54EFD1F88D29}"/>
    <cellStyle name="Comma 2 6 5 4 2 10 2" xfId="15698" xr:uid="{2397AD14-1216-4055-9748-B5565313D7A8}"/>
    <cellStyle name="Comma 2 6 5 4 2 11" xfId="15697" xr:uid="{11871E38-0A89-4251-86FC-5865B21045A8}"/>
    <cellStyle name="Comma 2 6 5 4 2 2" xfId="1685" xr:uid="{73F327E8-52CF-42EB-BE8C-D0391D5FBDDE}"/>
    <cellStyle name="Comma 2 6 5 4 2 2 2" xfId="15699" xr:uid="{1EC318A8-781B-420E-BC37-B5866860FDB8}"/>
    <cellStyle name="Comma 2 6 5 4 2 3" xfId="1686" xr:uid="{122FF289-452C-4BB0-B704-D97A9D1C44A7}"/>
    <cellStyle name="Comma 2 6 5 4 2 3 2" xfId="15700" xr:uid="{9B1C8471-54E7-45B3-9A67-17D4E8668AE2}"/>
    <cellStyle name="Comma 2 6 5 4 2 4" xfId="1687" xr:uid="{439C4265-BCA2-4B11-98BF-088BF7FA6DE3}"/>
    <cellStyle name="Comma 2 6 5 4 2 4 2" xfId="15701" xr:uid="{4A4EA969-C5E7-4D18-9033-96A1942064E8}"/>
    <cellStyle name="Comma 2 6 5 4 2 5" xfId="1688" xr:uid="{6A118A6C-F7B6-4E15-A858-3E6008C378C2}"/>
    <cellStyle name="Comma 2 6 5 4 2 5 2" xfId="15702" xr:uid="{51A4C372-CDD3-4AC9-9D14-7C653DDF3CA7}"/>
    <cellStyle name="Comma 2 6 5 4 2 6" xfId="1689" xr:uid="{DE72CC15-E89C-4498-BD81-2A9293D6E24E}"/>
    <cellStyle name="Comma 2 6 5 4 2 6 2" xfId="15703" xr:uid="{08944B08-3EE3-414D-8A72-3C57A9B904DC}"/>
    <cellStyle name="Comma 2 6 5 4 2 7" xfId="1690" xr:uid="{0655D5B1-0FD2-4DA0-924A-B1CD3A4B75C7}"/>
    <cellStyle name="Comma 2 6 5 4 2 7 2" xfId="15704" xr:uid="{C6D49BBD-6E28-4646-9380-32E7EF7DA184}"/>
    <cellStyle name="Comma 2 6 5 4 2 8" xfId="1691" xr:uid="{E5FAD5D0-7D18-4ED2-BEB7-15671418AC89}"/>
    <cellStyle name="Comma 2 6 5 4 2 8 2" xfId="15705" xr:uid="{48D9A61A-23F7-4BB1-A389-E6CD3FDEDD2F}"/>
    <cellStyle name="Comma 2 6 5 4 2 9" xfId="1692" xr:uid="{9F0C5753-CF17-400D-A727-D25DF3B0E9BD}"/>
    <cellStyle name="Comma 2 6 5 4 2 9 2" xfId="15706" xr:uid="{10628017-80A3-4B71-8978-1B4D2F5CB01E}"/>
    <cellStyle name="Comma 2 6 5 4 3" xfId="15696" xr:uid="{32D987E2-3310-4486-835B-9AF715C0ED2F}"/>
    <cellStyle name="Comma 2 6 5 4_RES FLAT" xfId="9358" xr:uid="{F3C52AF7-52FA-40BE-8075-90CA1FF59BCF}"/>
    <cellStyle name="Comma 2 6 5 5" xfId="1693" xr:uid="{E46DCE2C-98D2-4B7E-8CBC-72EF932D55EC}"/>
    <cellStyle name="Comma 2 6 5 5 10" xfId="1694" xr:uid="{FE90C8B1-BAA8-45A3-BE79-FDD0F5A6CB62}"/>
    <cellStyle name="Comma 2 6 5 5 10 2" xfId="15708" xr:uid="{0B901ADA-FA96-4A91-86E4-DB52F1A6E56B}"/>
    <cellStyle name="Comma 2 6 5 5 11" xfId="15707" xr:uid="{4DC21789-466D-4B28-8D67-485077E9EE60}"/>
    <cellStyle name="Comma 2 6 5 5 2" xfId="1695" xr:uid="{5FAA7E6B-AE78-4C46-8BFD-73C85FDC3B19}"/>
    <cellStyle name="Comma 2 6 5 5 2 2" xfId="15709" xr:uid="{5BBB61D6-43B1-421E-8CDC-9158666F439B}"/>
    <cellStyle name="Comma 2 6 5 5 3" xfId="1696" xr:uid="{5D0AE30A-FD9B-4239-B71F-93BB7271CEBF}"/>
    <cellStyle name="Comma 2 6 5 5 3 2" xfId="15710" xr:uid="{736CAA5F-6A3A-4D5E-97C1-65155F58468C}"/>
    <cellStyle name="Comma 2 6 5 5 4" xfId="1697" xr:uid="{AA12AE2D-CBBC-4640-B765-36F8263DABD1}"/>
    <cellStyle name="Comma 2 6 5 5 4 2" xfId="15711" xr:uid="{7E8E0116-A4C9-4081-928C-ED00A5519C01}"/>
    <cellStyle name="Comma 2 6 5 5 5" xfId="1698" xr:uid="{72F5A634-03A7-4292-A662-5D6AC3C78FAB}"/>
    <cellStyle name="Comma 2 6 5 5 5 2" xfId="15712" xr:uid="{89F3D8A6-E057-4815-9979-A2B556C37755}"/>
    <cellStyle name="Comma 2 6 5 5 6" xfId="1699" xr:uid="{573620AE-12AA-48C9-9AA0-C82188477A13}"/>
    <cellStyle name="Comma 2 6 5 5 6 2" xfId="15713" xr:uid="{B28B801F-FC34-4787-9213-B7FFA1A8B366}"/>
    <cellStyle name="Comma 2 6 5 5 7" xfId="1700" xr:uid="{8A1A6CF6-FDE7-4817-A431-CD7BF15CE16D}"/>
    <cellStyle name="Comma 2 6 5 5 7 2" xfId="15714" xr:uid="{DC79FC97-51B5-4223-89A9-16D68D41656A}"/>
    <cellStyle name="Comma 2 6 5 5 8" xfId="1701" xr:uid="{3D350AEA-68A4-44DD-AB7E-D91B06DFFD62}"/>
    <cellStyle name="Comma 2 6 5 5 8 2" xfId="15715" xr:uid="{641DC1E0-43E5-4C53-8317-8AA479698221}"/>
    <cellStyle name="Comma 2 6 5 5 9" xfId="1702" xr:uid="{DEEFB06A-3469-4F79-81D2-1C20FBEEF0E2}"/>
    <cellStyle name="Comma 2 6 5 5 9 2" xfId="15716" xr:uid="{2CAE7AD1-5CE8-4A69-A1D1-C9C55352C922}"/>
    <cellStyle name="Comma 2 6 5 6" xfId="15675" xr:uid="{29F6893A-999E-475F-B250-5EF9FEE8D317}"/>
    <cellStyle name="Comma 2 6 5_Balanse ASA legal" xfId="9359" xr:uid="{88C00D9A-8948-44BD-A74E-077F71E36E88}"/>
    <cellStyle name="Comma 2 6 6" xfId="1703" xr:uid="{1EA5C059-B926-4544-9390-8318B3F32546}"/>
    <cellStyle name="Comma 2 6 6 2" xfId="1704" xr:uid="{F9D69170-BBD3-4C33-A434-55C0428E6E78}"/>
    <cellStyle name="Comma 2 6 6 2 2" xfId="15718" xr:uid="{4ADC3192-FA52-46AC-86AF-38C2B363BEC4}"/>
    <cellStyle name="Comma 2 6 6 3" xfId="15717" xr:uid="{38059302-7C60-47BD-B9F6-C2FA6649419D}"/>
    <cellStyle name="Comma 2 6 7" xfId="1705" xr:uid="{7017FC69-C287-4C10-A735-DF79A1A722C0}"/>
    <cellStyle name="Comma 2 6 7 10" xfId="1706" xr:uid="{0F0E3510-B343-4E23-81CD-D6E2558DEBC0}"/>
    <cellStyle name="Comma 2 6 7 10 2" xfId="15720" xr:uid="{04052161-AD18-4A55-9286-5AFA1B120735}"/>
    <cellStyle name="Comma 2 6 7 11" xfId="1707" xr:uid="{E2DA4B75-7414-4EAB-A88D-8B6E11172073}"/>
    <cellStyle name="Comma 2 6 7 11 2" xfId="15721" xr:uid="{CA86CB46-5593-44B8-AFF2-E30B1F1E48B3}"/>
    <cellStyle name="Comma 2 6 7 12" xfId="15719" xr:uid="{2939C16F-2EEC-4AD4-97A6-45EE0AAD92CA}"/>
    <cellStyle name="Comma 2 6 7 2" xfId="1708" xr:uid="{519A62C8-EF28-4483-A790-3F6F60554A99}"/>
    <cellStyle name="Comma 2 6 7 2 2" xfId="15722" xr:uid="{83BC90DC-31E6-4A67-9785-70BEA5364F60}"/>
    <cellStyle name="Comma 2 6 7 3" xfId="1709" xr:uid="{EE44FF59-C1C5-480C-A7CB-CC1EE387FBE2}"/>
    <cellStyle name="Comma 2 6 7 3 2" xfId="15723" xr:uid="{A086BD9E-7307-4AB8-B973-9DB38A79415B}"/>
    <cellStyle name="Comma 2 6 7 4" xfId="1710" xr:uid="{424663CA-3964-471B-9A7C-2D6A5744D3F8}"/>
    <cellStyle name="Comma 2 6 7 4 2" xfId="15724" xr:uid="{20700CD4-AC49-49AE-BBC3-A5F3E2781D4A}"/>
    <cellStyle name="Comma 2 6 7 5" xfId="1711" xr:uid="{2FCBF79D-F026-4714-8FB1-A6DDCBE09C4E}"/>
    <cellStyle name="Comma 2 6 7 5 2" xfId="15725" xr:uid="{F218B38D-50E4-4474-B9EA-6B011473016A}"/>
    <cellStyle name="Comma 2 6 7 6" xfId="1712" xr:uid="{CAC050DE-51D0-4011-A4D2-B7E372492548}"/>
    <cellStyle name="Comma 2 6 7 6 2" xfId="15726" xr:uid="{DF1D4036-C943-48F1-ACE0-B11480DFC3D8}"/>
    <cellStyle name="Comma 2 6 7 7" xfId="1713" xr:uid="{537C1C1E-ABA2-4004-89B8-456EF1382B96}"/>
    <cellStyle name="Comma 2 6 7 7 2" xfId="15727" xr:uid="{E40A6973-D52E-4AEA-B91A-567E0CF19676}"/>
    <cellStyle name="Comma 2 6 7 8" xfId="1714" xr:uid="{36A1DAA9-9FC6-49FE-8661-C5F1D99B4751}"/>
    <cellStyle name="Comma 2 6 7 8 2" xfId="15728" xr:uid="{C689B420-F548-4F63-A990-1D8349576282}"/>
    <cellStyle name="Comma 2 6 7 9" xfId="1715" xr:uid="{B93F3B35-26CB-4D82-86D3-40A32FCB9FFE}"/>
    <cellStyle name="Comma 2 6 7 9 2" xfId="15729" xr:uid="{BAF07070-7AE8-4E59-BFBA-0122F38AD557}"/>
    <cellStyle name="Comma 2 6 8" xfId="1716" xr:uid="{F52C89AB-C381-41B0-9F0D-D07279B6FACB}"/>
    <cellStyle name="Comma 2 6 8 10" xfId="1717" xr:uid="{4327F986-A5CD-47ED-B275-DC1B87ACAD7F}"/>
    <cellStyle name="Comma 2 6 8 10 2" xfId="15731" xr:uid="{1BC0CA90-3EC5-40A8-A1E2-927FA5C3A79B}"/>
    <cellStyle name="Comma 2 6 8 11" xfId="1718" xr:uid="{2C8DA12D-ABE7-439F-B3FD-944894DB549C}"/>
    <cellStyle name="Comma 2 6 8 11 2" xfId="15732" xr:uid="{1F51CBF3-C4C1-4B92-AB3D-0D19517749B5}"/>
    <cellStyle name="Comma 2 6 8 12" xfId="15730" xr:uid="{70FB2DDD-B017-471F-9424-79CA2A7A5CD0}"/>
    <cellStyle name="Comma 2 6 8 2" xfId="1719" xr:uid="{A6908AE2-AF51-41DC-A345-21E6AC40BE90}"/>
    <cellStyle name="Comma 2 6 8 2 2" xfId="15733" xr:uid="{5F891579-68E8-4DA6-A8D7-7B20895B47F2}"/>
    <cellStyle name="Comma 2 6 8 3" xfId="1720" xr:uid="{C08FC434-82A5-435A-A315-279267CE142E}"/>
    <cellStyle name="Comma 2 6 8 3 2" xfId="15734" xr:uid="{9C4B327B-6C87-4359-9629-4C13B4D798F6}"/>
    <cellStyle name="Comma 2 6 8 4" xfId="1721" xr:uid="{B9B26CBE-EC22-4E64-A95E-8CBD9D791B7F}"/>
    <cellStyle name="Comma 2 6 8 4 2" xfId="15735" xr:uid="{B6E899DE-4CB6-4E5C-B62A-BEB820698DCE}"/>
    <cellStyle name="Comma 2 6 8 5" xfId="1722" xr:uid="{A178AAC9-ECF3-46D8-BCA5-95EDF3C776D1}"/>
    <cellStyle name="Comma 2 6 8 5 2" xfId="15736" xr:uid="{42485101-BC57-4A1F-BB69-58509E5870B9}"/>
    <cellStyle name="Comma 2 6 8 6" xfId="1723" xr:uid="{4DB9C7BB-C812-427A-9C14-C8D8B7FB9BAA}"/>
    <cellStyle name="Comma 2 6 8 6 2" xfId="15737" xr:uid="{876EF40C-A29D-43C9-833A-9A27A0F952E6}"/>
    <cellStyle name="Comma 2 6 8 7" xfId="1724" xr:uid="{43ED8243-2C90-45B7-B323-F78D9EC05C10}"/>
    <cellStyle name="Comma 2 6 8 7 2" xfId="15738" xr:uid="{611C1CAC-2457-42D4-8636-B39CEB6170EE}"/>
    <cellStyle name="Comma 2 6 8 8" xfId="1725" xr:uid="{AB8EE509-7EB7-48DB-8ACD-AA0ED549F952}"/>
    <cellStyle name="Comma 2 6 8 8 2" xfId="15739" xr:uid="{00EB6D63-9021-4411-A08C-846E3460B39B}"/>
    <cellStyle name="Comma 2 6 8 9" xfId="1726" xr:uid="{A6536BA5-F48F-4F7B-8DB9-EF1BBC271839}"/>
    <cellStyle name="Comma 2 6 8 9 2" xfId="15740" xr:uid="{B12DE790-D0BD-45D0-BC2D-6E926A0F89CE}"/>
    <cellStyle name="Comma 2 6 9" xfId="1727" xr:uid="{BE956373-8013-4B33-80C4-7A9092972BE9}"/>
    <cellStyle name="Comma 2 6 9 2" xfId="15741" xr:uid="{E7C7B746-3DFB-4E38-857C-45E3ED62456D}"/>
    <cellStyle name="Comma 2 6_Display_2" xfId="1728" xr:uid="{8A2ACBA6-9E8B-461E-A8BD-D17BAE9645B9}"/>
    <cellStyle name="Comma 2 7" xfId="1729" xr:uid="{B217F92E-C66F-4513-9506-8A6D903444B3}"/>
    <cellStyle name="Comma 2 7 2" xfId="1730" xr:uid="{111DD15D-3AAE-4536-A454-D5EA14CDED1D}"/>
    <cellStyle name="Comma 2 7 2 2" xfId="1731" xr:uid="{704EDB8E-C6BC-4E28-885D-2FCF0C51573E}"/>
    <cellStyle name="Comma 2 7 2 2 2" xfId="1732" xr:uid="{87061DE7-9A8D-4FC0-8F6A-6FA06C7F33EE}"/>
    <cellStyle name="Comma 2 7 2 2 2 2" xfId="1733" xr:uid="{9A419192-AB2C-4568-9AFC-8023C46A0DCA}"/>
    <cellStyle name="Comma 2 7 2 2 2 2 2" xfId="9360" xr:uid="{EDD9C528-DEAD-484D-ABF3-2F0239E9FBC7}"/>
    <cellStyle name="Comma 2 7 2 2 2 3" xfId="1734" xr:uid="{FD8FDDE8-AD88-4275-9641-16A9432AACCD}"/>
    <cellStyle name="Comma 2 7 2 2 2 4" xfId="1735" xr:uid="{8EADDBA5-D1D2-40C1-8664-D47FCA7128AD}"/>
    <cellStyle name="Comma 2 7 2 2 2 5" xfId="15743" xr:uid="{ADE3211E-3CBD-4D20-9DE4-04A1092DD31E}"/>
    <cellStyle name="Comma 2 7 2 2 3" xfId="1736" xr:uid="{B8F8A354-CE5E-46D6-A862-23F4471296D0}"/>
    <cellStyle name="Comma 2 7 2 2 3 2" xfId="9361" xr:uid="{9DEB50C2-7871-4354-8DD6-0A195B7FD447}"/>
    <cellStyle name="Comma 2 7 2 2 4" xfId="1737" xr:uid="{2858BF71-F576-4099-B4EE-CFA66B62FFC9}"/>
    <cellStyle name="Comma 2 7 2 2 4 2" xfId="1738" xr:uid="{DF77D93F-03E7-488D-A759-888A0A3824AC}"/>
    <cellStyle name="Comma 2 7 2 2 4 3" xfId="15744" xr:uid="{AC211090-A492-42A3-9291-403017038985}"/>
    <cellStyle name="Comma 2 7 2 2 4_RES FLAT" xfId="9362" xr:uid="{98A21310-BB79-402B-96AC-C6E379097B3F}"/>
    <cellStyle name="Comma 2 7 2 2 5" xfId="1739" xr:uid="{170DD658-0DB5-4388-B2B1-33CB074EF3C4}"/>
    <cellStyle name="Comma 2 7 2 2 5 2" xfId="1740" xr:uid="{86991073-B28A-4C24-AECB-6B1448644945}"/>
    <cellStyle name="Comma 2 7 2 2 5 3" xfId="15745" xr:uid="{6E0C0403-DC57-4A94-9F51-BD5A61040F4C}"/>
    <cellStyle name="Comma 2 7 2 2 6" xfId="10534" xr:uid="{44B786B3-E999-4917-8DBF-FBA2AA2F6E13}"/>
    <cellStyle name="Comma 2 7 2 3" xfId="1741" xr:uid="{EB778976-52AF-4DEF-9324-3A88320332A0}"/>
    <cellStyle name="Comma 2 7 2 3 2" xfId="9363" xr:uid="{8AFFA0CD-861C-4993-9815-BE83E7B3CC11}"/>
    <cellStyle name="Comma 2 7 2 4" xfId="1742" xr:uid="{740B6E45-4F21-4D25-8A48-38395D0611F3}"/>
    <cellStyle name="Comma 2 7 2 4 2" xfId="1743" xr:uid="{BA9D6578-DB14-460C-A10F-5A4B3FE3A5F7}"/>
    <cellStyle name="Comma 2 7 2 4 2 2" xfId="15747" xr:uid="{1983E5BD-7EB6-4FE2-B48C-37A0E5FE458B}"/>
    <cellStyle name="Comma 2 7 2 4 3" xfId="15746" xr:uid="{856054DE-7BEF-499B-B2C6-2F8005AF05EB}"/>
    <cellStyle name="Comma 2 7 2 5" xfId="1744" xr:uid="{615E8CC9-1C76-458F-A90F-1D1A1703A5B2}"/>
    <cellStyle name="Comma 2 7 2 5 2" xfId="1745" xr:uid="{12088A66-873C-4244-ABAB-9D93D3183DCD}"/>
    <cellStyle name="Comma 2 7 2 5 2 2" xfId="15748" xr:uid="{9CFD8CE0-A78E-483B-8286-77AE001A0C30}"/>
    <cellStyle name="Comma 2 7 2 6" xfId="1746" xr:uid="{7A2F02EC-7361-469E-9FCA-5A768B54952C}"/>
    <cellStyle name="Comma 2 7 2 6 2" xfId="1747" xr:uid="{2EE929F0-7D95-4226-80EE-265A310AC3EC}"/>
    <cellStyle name="Comma 2 7 2 6 2 2" xfId="15749" xr:uid="{13249926-4820-4F09-BBAF-E513AC790DC2}"/>
    <cellStyle name="Comma 2 7 2_Balanse ASA legal" xfId="9364" xr:uid="{EA0790C7-8794-4BAD-A953-CE311B815FEF}"/>
    <cellStyle name="Comma 2 7 3" xfId="1748" xr:uid="{826645DF-9032-451C-93B7-06302B50126D}"/>
    <cellStyle name="Comma 2 7 3 2" xfId="1749" xr:uid="{D18FFDD1-B417-48B0-97CB-2D27A0DC6CE9}"/>
    <cellStyle name="Comma 2 7 3 2 2" xfId="1750" xr:uid="{BC6979BF-3D35-4618-BC5A-2EB58BCF3585}"/>
    <cellStyle name="Comma 2 7 3 2 2 2" xfId="15752" xr:uid="{FC16122A-9858-4BAF-A54A-D3C3742ED2BC}"/>
    <cellStyle name="Comma 2 7 3 2 3" xfId="9366" xr:uid="{0E85C85E-43B0-45FD-8F7E-DE717D313A7F}"/>
    <cellStyle name="Comma 2 7 3 2 4" xfId="15751" xr:uid="{3ED360EE-EF33-4812-B755-A0F9F3AE87BD}"/>
    <cellStyle name="Comma 2 7 3 2_RES FLAT" xfId="9365" xr:uid="{8EF531E4-E02A-4309-BBB1-782B53568D22}"/>
    <cellStyle name="Comma 2 7 3 3" xfId="1751" xr:uid="{68FA98BA-9945-4A28-9ABE-B71D3472D44E}"/>
    <cellStyle name="Comma 2 7 3 3 2" xfId="1752" xr:uid="{99208C28-5D09-4A70-8AB3-A5192AEF3767}"/>
    <cellStyle name="Comma 2 7 3 3 2 2" xfId="15754" xr:uid="{82560867-0DF2-41D9-9FB3-8FE37B430380}"/>
    <cellStyle name="Comma 2 7 3 3 3" xfId="15753" xr:uid="{54542F11-1386-4CC9-BCBD-3B8555933ADE}"/>
    <cellStyle name="Comma 2 7 3 4" xfId="1753" xr:uid="{9815D088-29F5-45A0-A0E8-5B61223E2D0E}"/>
    <cellStyle name="Comma 2 7 3 4 2" xfId="15755" xr:uid="{F0010D96-FA28-46CB-A677-175CD9737DB4}"/>
    <cellStyle name="Comma 2 7 3 5" xfId="1754" xr:uid="{B35FE2C8-6F1A-45FC-A224-7556450ECEC3}"/>
    <cellStyle name="Comma 2 7 3 5 2" xfId="15756" xr:uid="{D460A5B2-5E8F-4CED-9687-7BF217A31BF3}"/>
    <cellStyle name="Comma 2 7 3 6" xfId="15750" xr:uid="{BEFD6BF3-1E62-4E37-AD3A-CE2CDD3B5F48}"/>
    <cellStyle name="Comma 2 7 3_Display_2" xfId="1755" xr:uid="{FD1D1D3E-68CD-45CB-AEF8-1BC3213B60B9}"/>
    <cellStyle name="Comma 2 7 4" xfId="1756" xr:uid="{FF4F1D1A-9AB7-42E9-9313-A477783CC01C}"/>
    <cellStyle name="Comma 2 7 4 2" xfId="9367" xr:uid="{DE3F36D4-7831-4936-8D69-D01042C9C5B6}"/>
    <cellStyle name="Comma 2 7 5" xfId="1757" xr:uid="{8E635FFB-F918-4B79-9DC8-707BD77BD461}"/>
    <cellStyle name="Comma 2 7 5 2" xfId="1758" xr:uid="{804664F6-D66C-41C0-9C7D-3562FD1E2F8B}"/>
    <cellStyle name="Comma 2 7 5 3" xfId="15757" xr:uid="{AB5CB0AE-22A1-4FB0-9DA7-6F57621A06F4}"/>
    <cellStyle name="Comma 2 7 6" xfId="1759" xr:uid="{9A5D1717-A31D-4888-BBB0-CE241C34CDE3}"/>
    <cellStyle name="Comma 2 7 6 2" xfId="1760" xr:uid="{D010297F-AF30-412A-856B-51DE72711BF0}"/>
    <cellStyle name="Comma 2 7 6 3" xfId="15758" xr:uid="{538245DE-BBD8-4727-A8E1-D8CC3CFB34DD}"/>
    <cellStyle name="Comma 2 7 7" xfId="15742" xr:uid="{B66D5041-F570-4382-8B69-6ED4747DE5F4}"/>
    <cellStyle name="Comma 2 7_Balanse ASA legal" xfId="9368" xr:uid="{08D1C05A-E629-4DC6-BB27-1DD22F09EF07}"/>
    <cellStyle name="Comma 2 8" xfId="1761" xr:uid="{71AA108A-6228-4664-9E7E-8EC4683C90E3}"/>
    <cellStyle name="Comma 2 8 2" xfId="1762" xr:uid="{8197A65C-8E20-4CA0-A3C9-50FC833F9474}"/>
    <cellStyle name="Comma 2 8 2 2" xfId="1763" xr:uid="{7373C2C8-F4F2-4D32-A45B-435196156645}"/>
    <cellStyle name="Comma 2 8 2 2 2" xfId="15761" xr:uid="{F2A3AE8D-5661-4866-9622-54BAEC957384}"/>
    <cellStyle name="Comma 2 8 2 3" xfId="15760" xr:uid="{998939CA-4D48-4BA9-889C-A3DF5FAC7B20}"/>
    <cellStyle name="Comma 2 8 3" xfId="1764" xr:uid="{6BD83ABD-5EFA-409D-A8B4-3B30D90056A0}"/>
    <cellStyle name="Comma 2 8 3 2" xfId="1765" xr:uid="{71A7B681-C751-49B6-B097-10659513AAC6}"/>
    <cellStyle name="Comma 2 8 3 2 2" xfId="15763" xr:uid="{D128487A-CD04-455A-BF64-A5537E4D733A}"/>
    <cellStyle name="Comma 2 8 3 3" xfId="15762" xr:uid="{9A4D9A1A-834A-49BB-A16F-D4BAF1D05BB6}"/>
    <cellStyle name="Comma 2 8 4" xfId="1766" xr:uid="{FB8571F3-705A-42AC-A725-1FF8296D2FF2}"/>
    <cellStyle name="Comma 2 8 4 2" xfId="15764" xr:uid="{D508593E-AA8D-455F-A664-AB3D9B183D50}"/>
    <cellStyle name="Comma 2 8 5" xfId="15759" xr:uid="{9F68B3A5-CD70-49EC-B99F-1DEAF9B68048}"/>
    <cellStyle name="Comma 2 9" xfId="1767" xr:uid="{BDC90E97-C7EE-48F6-9A58-9BB6CC762F45}"/>
    <cellStyle name="Comma 2 9 2" xfId="1768" xr:uid="{E810929A-615E-4186-877B-BDC7EFFFD683}"/>
    <cellStyle name="Comma 2 9 2 2" xfId="1769" xr:uid="{1DC7A46B-3E61-45C6-AB9E-B9712D00812D}"/>
    <cellStyle name="Comma 2 9 2 2 2" xfId="15767" xr:uid="{BC883B7C-7555-4ADB-85AD-535797C204E5}"/>
    <cellStyle name="Comma 2 9 2 3" xfId="15766" xr:uid="{4ECE3029-067B-4F0D-8B05-8E06B9749061}"/>
    <cellStyle name="Comma 2 9 3" xfId="1770" xr:uid="{5F30042C-1A46-4D00-A0BB-79BCBF46F234}"/>
    <cellStyle name="Comma 2 9 3 2" xfId="15768" xr:uid="{69C3F1E3-AD40-4676-98D1-183E484E4AC5}"/>
    <cellStyle name="Comma 2 9 4" xfId="15765" xr:uid="{1A8387CD-64F7-47FA-9BBA-282E4FCD63DF}"/>
    <cellStyle name="Comma 2_Ark1" xfId="1771" xr:uid="{E84AEAAC-D650-4D6F-8961-E06E69B9C794}"/>
    <cellStyle name="Comma 20" xfId="1772" xr:uid="{4423AF59-D04D-4FE5-A03E-12E6CB78D0F7}"/>
    <cellStyle name="Comma 20 2" xfId="1773" xr:uid="{07FDDF01-5A33-4A22-BCB5-A3D8E437F456}"/>
    <cellStyle name="Comma 20 2 2" xfId="1774" xr:uid="{F7CE8BCF-A599-4B0C-A25A-4675DFDD0824}"/>
    <cellStyle name="Comma 20 2 2 2" xfId="1775" xr:uid="{17EC38F6-AD7E-485A-A069-81CE9FD2F19D}"/>
    <cellStyle name="Comma 20 2 2 2 2" xfId="15772" xr:uid="{B8B34C50-8469-427A-A55C-7DC4A38882B3}"/>
    <cellStyle name="Comma 20 2 2 3" xfId="15771" xr:uid="{E546AF0A-AEE5-40EA-BA69-48F756D19EC2}"/>
    <cellStyle name="Comma 20 2 3" xfId="1776" xr:uid="{EE8D9B0F-053E-4920-8B14-C89BAD188C4C}"/>
    <cellStyle name="Comma 20 2 3 2" xfId="15773" xr:uid="{B860FBA7-1FD1-4FD1-8380-FE4969501A3F}"/>
    <cellStyle name="Comma 20 2 4" xfId="15770" xr:uid="{32FD8B51-B9D0-42B8-AD79-C490B2B240AA}"/>
    <cellStyle name="Comma 20 3" xfId="1777" xr:uid="{157EECD8-3505-4912-B97A-07737DC47245}"/>
    <cellStyle name="Comma 20 3 2" xfId="1778" xr:uid="{A9807451-9BAE-4632-A988-E92D0CA52933}"/>
    <cellStyle name="Comma 20 3 2 2" xfId="15775" xr:uid="{1D9FE939-1188-4BED-B82D-34D7FAB4904E}"/>
    <cellStyle name="Comma 20 3 3" xfId="15774" xr:uid="{A5054057-73B9-48B6-AA46-FA8E14C8385D}"/>
    <cellStyle name="Comma 20 4" xfId="1779" xr:uid="{838175E3-A227-47D1-99C9-8754F88D7B69}"/>
    <cellStyle name="Comma 20 4 2" xfId="15776" xr:uid="{663531F8-B955-47B7-AEAF-72B6E8CDB8F8}"/>
    <cellStyle name="Comma 20 5" xfId="15769" xr:uid="{F78814AB-1807-43E5-BC5D-0ED38984F179}"/>
    <cellStyle name="Comma 21" xfId="1780" xr:uid="{CC4FD756-75BE-4ED9-B6A1-29C64857EE92}"/>
    <cellStyle name="Comma 21 2" xfId="1781" xr:uid="{393A7A16-CD99-4154-95F6-A54A254192F7}"/>
    <cellStyle name="Comma 21 2 2" xfId="1782" xr:uid="{AEA1ED55-14F0-4723-A49C-FE434D236147}"/>
    <cellStyle name="Comma 21 2 2 2" xfId="1783" xr:uid="{68A2BA36-E11E-4B6A-A07A-DAB163A933A1}"/>
    <cellStyle name="Comma 21 2 2 2 2" xfId="15780" xr:uid="{39E52453-C209-436F-AB00-64665FD859E6}"/>
    <cellStyle name="Comma 21 2 2 3" xfId="15779" xr:uid="{C1C5C090-6465-46EE-8B4E-B2F2E1FA12B7}"/>
    <cellStyle name="Comma 21 2 3" xfId="1784" xr:uid="{DBB5882E-4B5A-4113-94C7-3CB541F5E2D2}"/>
    <cellStyle name="Comma 21 2 3 2" xfId="15781" xr:uid="{258036EE-BC50-4ED0-B421-9101B361B776}"/>
    <cellStyle name="Comma 21 2 4" xfId="15778" xr:uid="{6EEE6DAA-D086-484D-9A14-A5DC724DB9C6}"/>
    <cellStyle name="Comma 21 3" xfId="1785" xr:uid="{0A64241F-EB73-4074-8DA6-B8EEE28D5D60}"/>
    <cellStyle name="Comma 21 3 2" xfId="1786" xr:uid="{2F84A1C9-8A15-4640-91CE-10543FA6A804}"/>
    <cellStyle name="Comma 21 3 2 2" xfId="15783" xr:uid="{D3CD7EAA-3143-4814-8439-898BE4193A75}"/>
    <cellStyle name="Comma 21 3 3" xfId="15782" xr:uid="{6C854B35-3C3B-4D19-B687-8C0D01523448}"/>
    <cellStyle name="Comma 21 4" xfId="1787" xr:uid="{A73815A4-14B5-4101-8D3D-87831F8421DF}"/>
    <cellStyle name="Comma 21 4 2" xfId="15784" xr:uid="{5EAE9108-EB07-43ED-A813-ACC9DD1EB464}"/>
    <cellStyle name="Comma 21 5" xfId="15777" xr:uid="{08A7C65F-CA52-469A-8056-1B79E26AA0DE}"/>
    <cellStyle name="Comma 22" xfId="1788" xr:uid="{916ADB7F-7E4B-428F-B6FA-FF5A1E044CD4}"/>
    <cellStyle name="Comma 22 2" xfId="1789" xr:uid="{EAF512DE-CE94-4663-A625-0CC433594618}"/>
    <cellStyle name="Comma 22 2 2" xfId="1790" xr:uid="{9639CC93-2060-4154-AD34-45E38491CF5A}"/>
    <cellStyle name="Comma 22 2 2 2" xfId="1791" xr:uid="{9FD3D780-0C20-402C-BDE0-FA32194A13E9}"/>
    <cellStyle name="Comma 22 2 2 2 2" xfId="15788" xr:uid="{29271AF5-6723-444E-9F98-00B42AEC38F8}"/>
    <cellStyle name="Comma 22 2 2 3" xfId="15787" xr:uid="{58CBC51A-2A69-4E94-B25F-49378DC1E95F}"/>
    <cellStyle name="Comma 22 2 3" xfId="1792" xr:uid="{0AA5B12F-A004-4D9B-A3B0-40FCB84CC8CC}"/>
    <cellStyle name="Comma 22 2 3 2" xfId="15789" xr:uid="{133EDCE3-92AF-4155-AC7A-F706F739F857}"/>
    <cellStyle name="Comma 22 2 4" xfId="15786" xr:uid="{DF4AFE05-1CE1-4120-B4B7-C8FEC573074C}"/>
    <cellStyle name="Comma 22 3" xfId="1793" xr:uid="{2BC685AF-D570-4B30-AB72-62154A639A2F}"/>
    <cellStyle name="Comma 22 3 2" xfId="1794" xr:uid="{C21E0600-4743-4EBD-9214-966D00C31646}"/>
    <cellStyle name="Comma 22 3 2 2" xfId="1795" xr:uid="{64846D65-E617-469B-A726-77BE0DEE34C8}"/>
    <cellStyle name="Comma 22 3 2 2 2" xfId="15792" xr:uid="{4357C804-7F2F-4393-BC3F-8C8F0E198641}"/>
    <cellStyle name="Comma 22 3 2 3" xfId="15791" xr:uid="{FB7AC436-6CE7-4A16-A46B-56CD3602AC56}"/>
    <cellStyle name="Comma 22 3 3" xfId="1796" xr:uid="{1A096838-2962-4435-B511-C9692984019B}"/>
    <cellStyle name="Comma 22 3 3 2" xfId="15793" xr:uid="{62C99450-5BA5-4393-B505-784F4CBB0A7F}"/>
    <cellStyle name="Comma 22 3 4" xfId="15790" xr:uid="{6669B813-9518-497C-A3A2-05CFDBBA6748}"/>
    <cellStyle name="Comma 22 4" xfId="1797" xr:uid="{B88D565D-4EB3-4126-AAA9-B3471E029484}"/>
    <cellStyle name="Comma 22 4 2" xfId="1798" xr:uid="{E8A742AC-78F8-41D1-A2A9-972ACCE25DFC}"/>
    <cellStyle name="Comma 22 4 2 2" xfId="1799" xr:uid="{29E026B1-2F3C-4500-BEC8-FF7E26132E26}"/>
    <cellStyle name="Comma 22 4 2 2 2" xfId="15796" xr:uid="{0D7EDC8E-96A1-4ACC-9E79-FA2B99CEB2E9}"/>
    <cellStyle name="Comma 22 4 2 3" xfId="15795" xr:uid="{1706AF6C-033C-49CF-976A-2B7BFAFA4733}"/>
    <cellStyle name="Comma 22 4 3" xfId="1800" xr:uid="{AA50F70C-AD30-452A-AD88-FDA9D56C623E}"/>
    <cellStyle name="Comma 22 4 3 2" xfId="15797" xr:uid="{B1B318E7-6D64-46D4-9A41-853B740B4CF2}"/>
    <cellStyle name="Comma 22 4 4" xfId="15794" xr:uid="{1FF2059D-43BD-46B7-B88A-D0DB9D5E9347}"/>
    <cellStyle name="Comma 22 5" xfId="1801" xr:uid="{D4984C16-D1DC-4F27-976A-46BB1A2E5253}"/>
    <cellStyle name="Comma 22 5 2" xfId="1802" xr:uid="{40C58416-621E-408E-BC33-6297F07A4E18}"/>
    <cellStyle name="Comma 22 5 2 2" xfId="15799" xr:uid="{131C9BE2-A67F-4C59-AD96-D660426CA0E6}"/>
    <cellStyle name="Comma 22 5 3" xfId="15798" xr:uid="{CDA70903-35B5-4E5E-BB9F-69B7082FD348}"/>
    <cellStyle name="Comma 22 6" xfId="1803" xr:uid="{80B250F9-D7F7-4A93-BE2E-39B42A81EDBB}"/>
    <cellStyle name="Comma 22 6 2" xfId="15800" xr:uid="{82A573E2-6C72-4CF9-9B48-35F73C7BA0E9}"/>
    <cellStyle name="Comma 22 7" xfId="1804" xr:uid="{6A1197CE-97D1-426B-A66E-68E338E1835B}"/>
    <cellStyle name="Comma 22 7 2" xfId="15801" xr:uid="{DE50736F-CDFD-4758-AA7A-3E903BD3DF75}"/>
    <cellStyle name="Comma 22 8" xfId="15785" xr:uid="{A6B05685-ACBD-4415-94B8-2FDC5837B005}"/>
    <cellStyle name="Comma 22_Ark1" xfId="9369" xr:uid="{9997A2FB-BF70-43F8-AF98-0A9A5B4B7A22}"/>
    <cellStyle name="Comma 23" xfId="1805" xr:uid="{73DBC5D3-E237-4272-815A-81DDB175334E}"/>
    <cellStyle name="Comma 23 2" xfId="1806" xr:uid="{100D92E9-A41D-45EF-84F3-8584C48244E0}"/>
    <cellStyle name="Comma 23 2 2" xfId="1807" xr:uid="{3204225F-E22C-4C83-9402-33F03431C9A9}"/>
    <cellStyle name="Comma 23 2 2 2" xfId="1808" xr:uid="{67511CA0-6CF7-4874-A50A-251CE4462537}"/>
    <cellStyle name="Comma 23 2 2 2 2" xfId="15805" xr:uid="{4C158B17-140A-4E13-B698-324E4E4DECFA}"/>
    <cellStyle name="Comma 23 2 2 3" xfId="15804" xr:uid="{15EA0657-0118-4947-9FCE-2CF87600EBCD}"/>
    <cellStyle name="Comma 23 2 3" xfId="1809" xr:uid="{5D1B67E4-05A3-44A7-AE61-DFA0AD9C3EF8}"/>
    <cellStyle name="Comma 23 2 3 2" xfId="15806" xr:uid="{28503B94-41BF-4790-B5C7-E170A66E13A2}"/>
    <cellStyle name="Comma 23 2 4" xfId="15803" xr:uid="{DD3DFD0E-039E-4989-9CAE-08DDC240DED4}"/>
    <cellStyle name="Comma 23 3" xfId="1810" xr:uid="{0EE4EE84-4EB5-43F7-B255-A15E8AEDD9F1}"/>
    <cellStyle name="Comma 23 3 2" xfId="1811" xr:uid="{08436C6D-F302-4478-8CD0-F5C939163D1C}"/>
    <cellStyle name="Comma 23 3 2 2" xfId="1812" xr:uid="{9A5262B7-BADE-41F9-83E1-36CE3F116086}"/>
    <cellStyle name="Comma 23 3 2 2 2" xfId="15809" xr:uid="{B64C0918-4BF3-47CC-9F69-7F16A010D0F6}"/>
    <cellStyle name="Comma 23 3 2 3" xfId="15808" xr:uid="{6B020872-88D7-483A-99EE-EE8DBCC41CAA}"/>
    <cellStyle name="Comma 23 3 3" xfId="1813" xr:uid="{42614589-F53F-4271-942A-740A7CA1C6C1}"/>
    <cellStyle name="Comma 23 3 3 2" xfId="15810" xr:uid="{31A22B9B-D012-41B1-AC04-6400D2D9BDC4}"/>
    <cellStyle name="Comma 23 3 4" xfId="15807" xr:uid="{A9791E76-790F-40DD-BB5F-F4DF534ADFC3}"/>
    <cellStyle name="Comma 23 4" xfId="1814" xr:uid="{62790869-4636-4C99-85F3-9576D9D9D7A1}"/>
    <cellStyle name="Comma 23 4 2" xfId="1815" xr:uid="{95D8DB8D-700F-4789-AC95-6ACF76E8BE37}"/>
    <cellStyle name="Comma 23 4 2 2" xfId="1816" xr:uid="{FFE78619-3596-4C0B-B86A-4AF8DF339928}"/>
    <cellStyle name="Comma 23 4 2 2 2" xfId="15813" xr:uid="{77A4C6C1-26C3-44C1-91EB-37C11D38A580}"/>
    <cellStyle name="Comma 23 4 2 3" xfId="15812" xr:uid="{847E2C61-4BAB-49BE-8F55-7EDDE245F50E}"/>
    <cellStyle name="Comma 23 4 3" xfId="1817" xr:uid="{2590726F-20B0-43F6-9FF3-BB58CB372E7B}"/>
    <cellStyle name="Comma 23 4 3 2" xfId="15814" xr:uid="{6974294C-8FC0-4FDD-A7CD-BC476F64A629}"/>
    <cellStyle name="Comma 23 4 4" xfId="15811" xr:uid="{50C634BE-8C64-43FF-B2E2-CA709FD399DF}"/>
    <cellStyle name="Comma 23 5" xfId="1818" xr:uid="{E9A86E42-7863-4259-982B-78DD9F5AF989}"/>
    <cellStyle name="Comma 23 5 2" xfId="1819" xr:uid="{3897AF4C-B240-4D88-91A2-D6E4C051B282}"/>
    <cellStyle name="Comma 23 5 2 2" xfId="15816" xr:uid="{58BD670F-3526-4668-BC52-9BA656E2B456}"/>
    <cellStyle name="Comma 23 5 3" xfId="15815" xr:uid="{1A7739C8-442D-4C32-985D-5D27FF9BE6E6}"/>
    <cellStyle name="Comma 23 6" xfId="1820" xr:uid="{4E74BC12-F88D-4AD9-9E6D-C18BF65AF5F8}"/>
    <cellStyle name="Comma 23 6 2" xfId="15817" xr:uid="{182A2CA2-75C2-478A-98ED-B1638023CFAA}"/>
    <cellStyle name="Comma 23 7" xfId="1821" xr:uid="{22B31F29-A39D-473A-8565-5A995D933D45}"/>
    <cellStyle name="Comma 23 7 2" xfId="15818" xr:uid="{7C73ED3A-16AD-49CA-8CB5-EB5F1067E71F}"/>
    <cellStyle name="Comma 23 8" xfId="15802" xr:uid="{6676B8E2-5A3A-4EEA-B408-32BCAA4F6343}"/>
    <cellStyle name="Comma 23_Ark1" xfId="9370" xr:uid="{A7B04236-EE83-4C18-8AB8-DD3E18AAE236}"/>
    <cellStyle name="Comma 24" xfId="1822" xr:uid="{09623868-383F-4D1C-AED0-268CA3364D7D}"/>
    <cellStyle name="Comma 24 2" xfId="1823" xr:uid="{17E08260-5EE3-4FF5-8646-CC60ECED517E}"/>
    <cellStyle name="Comma 24 2 2" xfId="1824" xr:uid="{1AE87A4C-4DED-4E41-8054-2BC4B59CAB3C}"/>
    <cellStyle name="Comma 24 2 2 2" xfId="15821" xr:uid="{5DD781FD-AFDF-468D-97C7-5E1452A6A0F3}"/>
    <cellStyle name="Comma 24 2 3" xfId="15820" xr:uid="{52588D29-3D50-4EF6-8DCF-402A99FC2DAA}"/>
    <cellStyle name="Comma 24 3" xfId="1825" xr:uid="{14A251DF-0DE4-4986-8987-6203971CBED5}"/>
    <cellStyle name="Comma 24 3 2" xfId="15822" xr:uid="{CEEF5D9C-E177-4C83-A163-B371A118BA7E}"/>
    <cellStyle name="Comma 24 4" xfId="15819" xr:uid="{86A5B351-AE4C-4D4B-AC6F-87BAEAA13B7A}"/>
    <cellStyle name="Comma 25" xfId="1826" xr:uid="{7993F041-4836-4FDE-AC66-1DEA320AAC73}"/>
    <cellStyle name="Comma 25 2" xfId="1827" xr:uid="{7CF4B08F-5DB7-45BE-B4A5-3506C91BC6F8}"/>
    <cellStyle name="Comma 25 2 2" xfId="1828" xr:uid="{AA06C13B-BEFC-4544-A8E4-DAE52065E145}"/>
    <cellStyle name="Comma 25 2 2 2" xfId="15825" xr:uid="{CABF7DFB-8EC6-4E5F-99F3-12A06CFAB014}"/>
    <cellStyle name="Comma 25 2 3" xfId="15824" xr:uid="{A7A965B6-6FBC-4496-827A-B20706367E79}"/>
    <cellStyle name="Comma 25 3" xfId="1829" xr:uid="{143D15C0-9709-44A1-8C20-AB868233D73C}"/>
    <cellStyle name="Comma 25 3 2" xfId="15826" xr:uid="{1E796B9D-D9CB-466E-8622-1CED96234E5A}"/>
    <cellStyle name="Comma 25 4" xfId="15823" xr:uid="{337C3488-2C63-4120-9DC9-DD8665F548B1}"/>
    <cellStyle name="Comma 26" xfId="1830" xr:uid="{C8D6E604-7BA1-4354-A250-F9658F791A3E}"/>
    <cellStyle name="Comma 26 2" xfId="1831" xr:uid="{F1C242BF-35F1-4B8C-91AB-92C0988AD6AF}"/>
    <cellStyle name="Comma 26 2 2" xfId="1832" xr:uid="{D403C16C-B1C6-4AA4-87D7-27913935D2AD}"/>
    <cellStyle name="Comma 26 2 2 2" xfId="13722" xr:uid="{764C9B6C-89CA-4639-AB8A-246B50C484B6}"/>
    <cellStyle name="Comma 26 2 2 2 2" xfId="16798" xr:uid="{43CE9FFA-C8A0-4F7E-9F7E-29DD684C0204}"/>
    <cellStyle name="Comma 26 2 2 3" xfId="15829" xr:uid="{5EFD20FE-8E70-4F38-BF11-81B141B257E4}"/>
    <cellStyle name="Comma 26 2 3" xfId="14090" xr:uid="{4ED4B0E8-D515-41AA-8878-90FE97A726E9}"/>
    <cellStyle name="Comma 26 2 3 2" xfId="17158" xr:uid="{F23F0C20-FBB2-49EC-8702-866E19041454}"/>
    <cellStyle name="Comma 26 2 4" xfId="13367" xr:uid="{EAD7429A-48C4-4993-8E14-0EC08D85ED05}"/>
    <cellStyle name="Comma 26 2 4 2" xfId="16448" xr:uid="{EA3ED342-BC7E-45DB-A73A-7801967C94E2}"/>
    <cellStyle name="Comma 26 2 5" xfId="15828" xr:uid="{FFD49459-432C-4FD7-9037-28FD279357F8}"/>
    <cellStyle name="Comma 26 3" xfId="1833" xr:uid="{E8FCD578-96AA-45A3-AC01-89981C250EAF}"/>
    <cellStyle name="Comma 26 3 2" xfId="13566" xr:uid="{E04EE34A-8A38-4677-BD92-FAA5A2837EC3}"/>
    <cellStyle name="Comma 26 3 2 2" xfId="16642" xr:uid="{ADD47DAA-D3B0-4B7A-84D1-322451E6219D}"/>
    <cellStyle name="Comma 26 3 3" xfId="15830" xr:uid="{CFA28D81-F1FC-42E7-9133-7CA93BBE3C5F}"/>
    <cellStyle name="Comma 26 4" xfId="13933" xr:uid="{8A054410-DB5F-4AC6-A249-D440725BA151}"/>
    <cellStyle name="Comma 26 4 2" xfId="17001" xr:uid="{64F07983-3BDF-4543-9996-9B2ED3F9DE79}"/>
    <cellStyle name="Comma 26 5" xfId="13251" xr:uid="{B54F3876-A12A-4DF1-9A4D-B903EC2AE4C7}"/>
    <cellStyle name="Comma 26 5 2" xfId="16332" xr:uid="{F423B4DC-1F1B-4124-901E-4A988DA69685}"/>
    <cellStyle name="Comma 26 6" xfId="15827" xr:uid="{779E62F7-90F9-4260-BDD0-F6D6D23DC682}"/>
    <cellStyle name="Comma 26_Valuta beregning" xfId="1834" xr:uid="{FBB07517-56F5-496E-A2F8-999D056A6DF0}"/>
    <cellStyle name="Comma 27" xfId="1835" xr:uid="{E63F88C6-06EB-4402-BD99-851DFC4D24E7}"/>
    <cellStyle name="Comma 27 2" xfId="1836" xr:uid="{B22C5BA3-6F5B-47A5-9D38-F26B4F0FE35E}"/>
    <cellStyle name="Comma 27 2 2" xfId="1837" xr:uid="{B26E743B-0C17-4597-8956-4013B190A307}"/>
    <cellStyle name="Comma 27 2 2 2" xfId="13770" xr:uid="{3AB617B4-C4D5-4B4C-8143-A9E925745138}"/>
    <cellStyle name="Comma 27 2 2 2 2" xfId="16846" xr:uid="{AACCEB9B-F0FA-41CC-989C-5298A9022602}"/>
    <cellStyle name="Comma 27 2 2 3" xfId="15833" xr:uid="{7E5B4016-A171-41DF-92B9-5BB85BA014F8}"/>
    <cellStyle name="Comma 27 2 3" xfId="14138" xr:uid="{914BCEC3-97FF-4697-BAB8-0262E47C22DE}"/>
    <cellStyle name="Comma 27 2 3 2" xfId="17206" xr:uid="{BB6C1CE5-B61B-4954-BE52-59497438CD88}"/>
    <cellStyle name="Comma 27 2 4" xfId="13412" xr:uid="{5228EA45-DA88-4042-BD44-2440CD67591D}"/>
    <cellStyle name="Comma 27 2 4 2" xfId="16493" xr:uid="{B00CE283-ADE5-4D59-85B1-5725F70ED5FD}"/>
    <cellStyle name="Comma 27 2 5" xfId="15832" xr:uid="{5A4A4E16-9871-4B7B-9C56-89803FA251A3}"/>
    <cellStyle name="Comma 27 3" xfId="1838" xr:uid="{96CF6272-610A-4DBD-A30A-5A708AB0BC4F}"/>
    <cellStyle name="Comma 27 3 2" xfId="13612" xr:uid="{550E95F7-9E6A-472A-BA4E-A96543F08ECD}"/>
    <cellStyle name="Comma 27 3 2 2" xfId="16688" xr:uid="{75FB103F-1D4A-4396-963B-2F034BB1D919}"/>
    <cellStyle name="Comma 27 3 3" xfId="15834" xr:uid="{84AB0501-13E2-4E10-A661-689E0F47F1EA}"/>
    <cellStyle name="Comma 27 4" xfId="13980" xr:uid="{335E7154-9E10-4CD4-B6CD-D83F0258B921}"/>
    <cellStyle name="Comma 27 4 2" xfId="17048" xr:uid="{CB39E63B-D521-4F4F-86E2-59F70402681C}"/>
    <cellStyle name="Comma 27 5" xfId="13284" xr:uid="{1B08CA77-78F8-4171-A8C4-771A8E5EF2AA}"/>
    <cellStyle name="Comma 27 5 2" xfId="16365" xr:uid="{6974FF9E-0D2E-41F1-B7EC-E7788490E586}"/>
    <cellStyle name="Comma 27 6" xfId="15831" xr:uid="{5EEF7E3E-B062-49CC-AAFA-7A219E2895AE}"/>
    <cellStyle name="Comma 27_Valuta beregning" xfId="1839" xr:uid="{0F5D5C83-A522-46BA-A944-DAFC5B5C266C}"/>
    <cellStyle name="Comma 28" xfId="1840" xr:uid="{34AE6CF8-1B3D-4626-91B7-5AD86AC75123}"/>
    <cellStyle name="Comma 28 2" xfId="1841" xr:uid="{1BF6D5B5-539E-42B2-9BB0-F964479F655E}"/>
    <cellStyle name="Comma 28 2 2" xfId="1842" xr:uid="{9DE16971-12A3-4DAB-8151-BF9CF1C37C6A}"/>
    <cellStyle name="Comma 28 2 2 2" xfId="13773" xr:uid="{7523D1C8-49A9-43BC-BFEE-656A4A89944B}"/>
    <cellStyle name="Comma 28 2 2 2 2" xfId="16849" xr:uid="{9ED8207C-C69E-4F58-90EA-BCEAFDF65D51}"/>
    <cellStyle name="Comma 28 2 2 3" xfId="15837" xr:uid="{AE7D0EA9-0A2C-45D0-BA0C-B3B938E7713D}"/>
    <cellStyle name="Comma 28 2 3" xfId="14141" xr:uid="{24FEB7D1-AF8B-444F-B50D-195ECBC16C11}"/>
    <cellStyle name="Comma 28 2 3 2" xfId="17209" xr:uid="{F9818278-5294-46AA-ACEA-534AFAE13FE3}"/>
    <cellStyle name="Comma 28 2 4" xfId="13415" xr:uid="{36208655-8798-40F5-87CF-6F19E87D5BE8}"/>
    <cellStyle name="Comma 28 2 4 2" xfId="16496" xr:uid="{7EBC49AD-36DD-4F8E-A618-58E8A3D5F678}"/>
    <cellStyle name="Comma 28 2 5" xfId="15836" xr:uid="{9D1CEFA5-F9C1-421B-811A-85BCFC0246A5}"/>
    <cellStyle name="Comma 28 3" xfId="1843" xr:uid="{78E53221-16FA-4C7B-A9EC-8A03B8BE8592}"/>
    <cellStyle name="Comma 28 3 2" xfId="13615" xr:uid="{771574D8-2674-441B-AE73-BAD0B7FBAAAE}"/>
    <cellStyle name="Comma 28 3 2 2" xfId="16691" xr:uid="{1C669384-561E-42AA-8FED-D5B51EF05F60}"/>
    <cellStyle name="Comma 28 3 3" xfId="15838" xr:uid="{DB5BD212-37A8-4BEC-B770-1827C4326511}"/>
    <cellStyle name="Comma 28 4" xfId="13983" xr:uid="{D01D3FAF-328D-4D3E-B0AD-3217EF127647}"/>
    <cellStyle name="Comma 28 4 2" xfId="17051" xr:uid="{30A70858-1F13-4A5A-B95B-86001A2BB0F5}"/>
    <cellStyle name="Comma 28 5" xfId="13286" xr:uid="{A00483D3-6D3C-456D-A833-7D1A87044A74}"/>
    <cellStyle name="Comma 28 5 2" xfId="16367" xr:uid="{9010AB7C-2239-4863-AA8A-19C9CB6D7E59}"/>
    <cellStyle name="Comma 28 6" xfId="15835" xr:uid="{0F710542-A1E1-4FAE-A96F-558EC681676D}"/>
    <cellStyle name="Comma 29" xfId="1844" xr:uid="{D7A0A958-4BBF-4B83-979C-5F9BD68DF7D1}"/>
    <cellStyle name="Comma 29 2" xfId="1845" xr:uid="{9EF806A6-E761-4775-A21D-23CF0E028D3A}"/>
    <cellStyle name="Comma 29 2 2" xfId="13768" xr:uid="{195ABB19-5038-41CE-A25C-EB8E62C6F5FA}"/>
    <cellStyle name="Comma 29 2 2 2" xfId="16844" xr:uid="{2C12E335-6C5E-4415-9437-BDCF970C03A3}"/>
    <cellStyle name="Comma 29 2 3" xfId="14136" xr:uid="{3FC51BC7-890D-4723-B02C-4CA3295A534E}"/>
    <cellStyle name="Comma 29 2 3 2" xfId="17204" xr:uid="{33275EBA-1E85-49A4-A5BE-322EA05FFFDC}"/>
    <cellStyle name="Comma 29 2 4" xfId="13410" xr:uid="{1913092A-A63A-416F-BC56-B7CB24693871}"/>
    <cellStyle name="Comma 29 2 4 2" xfId="16491" xr:uid="{9DD36047-CDA8-45C1-A46A-71588EB623A2}"/>
    <cellStyle name="Comma 29 2 5" xfId="15840" xr:uid="{33C4C469-60C0-4443-AC43-10AF19036B55}"/>
    <cellStyle name="Comma 29 3" xfId="13610" xr:uid="{3EF033EC-6B97-4C7B-9E70-BF5F47711ECE}"/>
    <cellStyle name="Comma 29 3 2" xfId="16686" xr:uid="{F824CAF9-306B-4305-A9DF-1B9944B17DD0}"/>
    <cellStyle name="Comma 29 4" xfId="13978" xr:uid="{DA5ADA71-4CA6-4A80-A058-3268F01C19D0}"/>
    <cellStyle name="Comma 29 4 2" xfId="17046" xr:uid="{CE858666-F928-423E-B04D-FF6649E2EAF8}"/>
    <cellStyle name="Comma 29 5" xfId="13282" xr:uid="{BEAD5156-0760-472E-A646-5ED629B8F06F}"/>
    <cellStyle name="Comma 29 5 2" xfId="16363" xr:uid="{D25983BB-140F-45D2-8823-060874E10248}"/>
    <cellStyle name="Comma 29 6" xfId="15839" xr:uid="{5B8F6617-EE05-4510-AB30-936190C91C92}"/>
    <cellStyle name="Comma 3" xfId="1846" xr:uid="{DBF39544-5D48-42E2-A80C-561D4DDDD11E}"/>
    <cellStyle name="Comma 3 10" xfId="1847" xr:uid="{946940B4-E505-4839-9958-A19F7A01620A}"/>
    <cellStyle name="Comma 3 10 2" xfId="15842" xr:uid="{AD6EA02F-42D8-4E33-A725-881ED5D7CBFC}"/>
    <cellStyle name="Comma 3 11" xfId="1848" xr:uid="{BF3355E7-353E-4E7E-8866-A835B18C4D03}"/>
    <cellStyle name="Comma 3 11 2" xfId="15843" xr:uid="{C1067182-4A73-4D82-BCE6-C186CB69DC76}"/>
    <cellStyle name="Comma 3 12" xfId="1849" xr:uid="{4315E8C5-62B2-47ED-BDD3-7B97430BF176}"/>
    <cellStyle name="Comma 3 12 2" xfId="15844" xr:uid="{0537A14C-084F-4437-B195-E28FADEBC67C}"/>
    <cellStyle name="Comma 3 13" xfId="15841" xr:uid="{09978609-B439-4C97-87F3-A76916C4BB96}"/>
    <cellStyle name="Comma 3 2" xfId="1850" xr:uid="{8A26D7D9-9030-454C-ACE1-64098672C786}"/>
    <cellStyle name="Comma 3 2 2" xfId="13382" xr:uid="{1486E152-6E65-44C4-A678-7A1BBE934307}"/>
    <cellStyle name="Comma 3 2 2 2" xfId="13740" xr:uid="{10941C72-2090-4AE6-9583-CE590ECB9E17}"/>
    <cellStyle name="Comma 3 2 2 2 2" xfId="16816" xr:uid="{EF62410A-AD05-43EF-9AD4-01B05A00C2AC}"/>
    <cellStyle name="Comma 3 2 2 3" xfId="14108" xr:uid="{1FAD0C30-12DA-4E46-8AE1-27B506AFB6D4}"/>
    <cellStyle name="Comma 3 2 2 3 2" xfId="17176" xr:uid="{93E3D806-3E72-45D5-8759-A076D2431DD7}"/>
    <cellStyle name="Comma 3 2 2 4" xfId="16463" xr:uid="{395DE343-1373-4DC0-BF18-D73B40CA9AC2}"/>
    <cellStyle name="Comma 3 2 3" xfId="13582" xr:uid="{72DF2242-2CF0-4247-86BB-4A80562F23E3}"/>
    <cellStyle name="Comma 3 2 3 2" xfId="16658" xr:uid="{60A4BBB4-B792-44F3-B7D6-36C9EBC95114}"/>
    <cellStyle name="Comma 3 2 4" xfId="13950" xr:uid="{C47D915C-7D80-4579-BF5E-BD1BBF3EA2F6}"/>
    <cellStyle name="Comma 3 2 4 2" xfId="17018" xr:uid="{E509B7ED-41A6-45BE-B2F5-E487FD41B314}"/>
    <cellStyle name="Comma 3 2 5" xfId="15845" xr:uid="{FE59C752-AEE8-4624-ADC5-EBC9340D3467}"/>
    <cellStyle name="Comma 3 3" xfId="1851" xr:uid="{8C7CBEA8-D8F2-4229-89D6-48E623F32574}"/>
    <cellStyle name="Comma 3 3 2" xfId="13435" xr:uid="{F90A44CE-A48C-4DE2-BD1F-8E61469AF26F}"/>
    <cellStyle name="Comma 3 3 2 2" xfId="13797" xr:uid="{0D154DA7-D7DF-4C2A-B45A-8D314C86DCCA}"/>
    <cellStyle name="Comma 3 3 2 2 2" xfId="16873" xr:uid="{1B221270-8734-4C9D-8D1A-2C87C02E607D}"/>
    <cellStyle name="Comma 3 3 2 3" xfId="14165" xr:uid="{6F4EDA7A-112D-4112-B0D7-C24EDF378B7E}"/>
    <cellStyle name="Comma 3 3 2 3 2" xfId="17233" xr:uid="{0C017A6F-2FA1-4F0B-A135-7A6853D69A39}"/>
    <cellStyle name="Comma 3 3 2 4" xfId="16516" xr:uid="{CDBE1759-6754-41E1-9DB6-8131F6E82C7D}"/>
    <cellStyle name="Comma 3 3 3" xfId="13636" xr:uid="{2CB643BD-18E5-45EE-824E-EE2340EB3C1D}"/>
    <cellStyle name="Comma 3 3 3 2" xfId="16712" xr:uid="{B857208D-D0EB-4A5B-B967-898800097722}"/>
    <cellStyle name="Comma 3 3 4" xfId="14004" xr:uid="{814C24FA-CA98-460A-928A-D33195B922F4}"/>
    <cellStyle name="Comma 3 3 4 2" xfId="17072" xr:uid="{6801568E-E569-4B74-B686-DFA24E430EDA}"/>
    <cellStyle name="Comma 3 3 5" xfId="15846" xr:uid="{7468530B-A178-4FA8-BE97-24429CCE4312}"/>
    <cellStyle name="Comma 3 4" xfId="1852" xr:uid="{08C482A6-143F-4CF5-A353-012E17470140}"/>
    <cellStyle name="Comma 3 4 2" xfId="13535" xr:uid="{6488D3EF-0BC7-4A73-BFEB-EF53CFEE3596}"/>
    <cellStyle name="Comma 3 4 2 2" xfId="16611" xr:uid="{2314FEFB-34F3-4599-B54A-8B985CD42093}"/>
    <cellStyle name="Comma 3 4 3" xfId="13902" xr:uid="{4AA343BC-4AE9-4F47-AB49-A9F3BFE88884}"/>
    <cellStyle name="Comma 3 4 3 2" xfId="16970" xr:uid="{81D9CCEB-3E58-4BC0-BE58-00C8A7122C4C}"/>
    <cellStyle name="Comma 3 4 4" xfId="15847" xr:uid="{B8C7A2A5-49D7-45B9-8443-1A4E43F90394}"/>
    <cellStyle name="Comma 3 5" xfId="1853" xr:uid="{065C87DF-5D32-4192-8691-9E68B3E1052F}"/>
    <cellStyle name="Comma 3 5 2" xfId="13693" xr:uid="{50633AB4-E64B-434B-9E09-41760DA34536}"/>
    <cellStyle name="Comma 3 5 2 2" xfId="16769" xr:uid="{508A8F00-1157-4596-8956-CDA2DC46BC3D}"/>
    <cellStyle name="Comma 3 5 3" xfId="14061" xr:uid="{4371CF60-E1B1-43BA-AAFC-1A7321BE8B73}"/>
    <cellStyle name="Comma 3 5 3 2" xfId="17129" xr:uid="{7EB8032E-1B75-4DC7-A5F8-40AC0F765D23}"/>
    <cellStyle name="Comma 3 5 4" xfId="15848" xr:uid="{394FEBFB-645C-43F1-8C2D-F1094EE56759}"/>
    <cellStyle name="Comma 3 6" xfId="1854" xr:uid="{B74745CC-B1E0-4D19-9F31-1F63AE44D9E1}"/>
    <cellStyle name="Comma 3 6 2" xfId="15849" xr:uid="{6FC3D628-F24A-4A31-ABDE-B796B8282163}"/>
    <cellStyle name="Comma 3 7" xfId="1855" xr:uid="{75B5F8C9-2DAA-4CC1-B64B-3DF12CBCDD1D}"/>
    <cellStyle name="Comma 3 7 2" xfId="15850" xr:uid="{A7CC5849-6D75-4472-BD71-6168C9FD1035}"/>
    <cellStyle name="Comma 3 8" xfId="1856" xr:uid="{82E0D19A-07C6-4EFE-AB83-96CD02374000}"/>
    <cellStyle name="Comma 3 8 2" xfId="15851" xr:uid="{8BDACAB5-7CDE-4E3C-BCD2-590D1CD3DAA4}"/>
    <cellStyle name="Comma 3 9" xfId="1857" xr:uid="{46BA12B9-009E-4AC7-A063-75F0E1C8DB52}"/>
    <cellStyle name="Comma 3 9 2" xfId="15852" xr:uid="{9AFC79F2-A0A0-488A-A2E4-C5A4D68BF9BB}"/>
    <cellStyle name="Comma 3_Ark1" xfId="1858" xr:uid="{060F4C22-F374-4E19-8514-9B51489C8722}"/>
    <cellStyle name="Comma 30" xfId="1859" xr:uid="{3748FEF5-E509-445C-9A1A-8E891F77DC05}"/>
    <cellStyle name="Comma 30 2" xfId="1860" xr:uid="{8B766D13-8F7D-432D-A81A-FA711F0183C3}"/>
    <cellStyle name="Comma 30 2 2" xfId="13777" xr:uid="{960193FC-7024-42AF-8D2F-2B23E27B0461}"/>
    <cellStyle name="Comma 30 2 2 2" xfId="16853" xr:uid="{46479799-767A-4569-AC76-BFD23A4307C1}"/>
    <cellStyle name="Comma 30 2 3" xfId="14145" xr:uid="{C15BB20F-87EC-455F-A196-C62972A17BAE}"/>
    <cellStyle name="Comma 30 2 3 2" xfId="17213" xr:uid="{7A2503DB-8626-4C96-9055-507AF6A9A476}"/>
    <cellStyle name="Comma 30 2 4" xfId="13419" xr:uid="{86DD53CC-C37F-4B06-9846-4C1AB948A315}"/>
    <cellStyle name="Comma 30 2 4 2" xfId="16500" xr:uid="{E04F5676-04DF-483A-B9D9-C28EDB1A9D33}"/>
    <cellStyle name="Comma 30 2 5" xfId="15854" xr:uid="{DF3438CC-7B85-486C-8267-CF5757CBBB25}"/>
    <cellStyle name="Comma 30 3" xfId="13619" xr:uid="{9D31FEED-E6F7-4C8A-9B16-9E8318AF755C}"/>
    <cellStyle name="Comma 30 3 2" xfId="16695" xr:uid="{5D3627B7-70C2-4079-ACC3-C06762D867BD}"/>
    <cellStyle name="Comma 30 4" xfId="13987" xr:uid="{2829DC84-46F9-4F7E-8544-AD5C2B6F28B6}"/>
    <cellStyle name="Comma 30 4 2" xfId="17055" xr:uid="{07328919-C67C-467B-A91B-A48F09D81E0C}"/>
    <cellStyle name="Comma 30 5" xfId="13290" xr:uid="{AF73B029-6563-455C-B3E9-1A5BFB714163}"/>
    <cellStyle name="Comma 30 5 2" xfId="16371" xr:uid="{BE86A073-89EA-4DCA-8B0B-5ADC494983F4}"/>
    <cellStyle name="Comma 30 6" xfId="15853" xr:uid="{36CA8193-0DA1-496A-999F-862E65BFC367}"/>
    <cellStyle name="Comma 31" xfId="1861" xr:uid="{6C75F9C4-C54D-41FB-A365-DE765B344410}"/>
    <cellStyle name="Comma 31 2" xfId="13446" xr:uid="{BF6C0655-97B8-4E1F-AADC-89238C355C22}"/>
    <cellStyle name="Comma 31 2 2" xfId="13808" xr:uid="{D4AAD8A7-CCFE-483B-9E6C-C4A053411BC8}"/>
    <cellStyle name="Comma 31 2 2 2" xfId="16884" xr:uid="{1CD2315B-8350-4870-9531-5185AA074503}"/>
    <cellStyle name="Comma 31 2 3" xfId="14176" xr:uid="{71990BFA-B182-49B0-A5EA-31D13B039445}"/>
    <cellStyle name="Comma 31 2 3 2" xfId="17244" xr:uid="{BA591BC1-28FC-4649-BF0F-2C5592E9366F}"/>
    <cellStyle name="Comma 31 2 4" xfId="16527" xr:uid="{02242B9B-A23A-4C15-9AAB-F462584124DA}"/>
    <cellStyle name="Comma 31 3" xfId="13647" xr:uid="{85B78728-B4DE-4F7B-96CC-B247F287C3B2}"/>
    <cellStyle name="Comma 31 3 2" xfId="16723" xr:uid="{09504771-43EB-4355-991E-36AD1C6BDFF4}"/>
    <cellStyle name="Comma 31 4" xfId="14015" xr:uid="{860ECF15-0885-4E72-B1CE-F8D003F0A695}"/>
    <cellStyle name="Comma 31 4 2" xfId="17083" xr:uid="{20ED1451-991A-4C1E-8906-B2D619337A7D}"/>
    <cellStyle name="Comma 31 5" xfId="13305" xr:uid="{1EF3C286-1E58-4C74-BB78-80C82C72FC6F}"/>
    <cellStyle name="Comma 31 5 2" xfId="16386" xr:uid="{9E1CC87C-7E95-40E4-8F69-B225C53AD4F2}"/>
    <cellStyle name="Comma 31 6" xfId="15855" xr:uid="{0FADAE90-D814-4713-8F61-C490A52065C9}"/>
    <cellStyle name="Comma 32" xfId="1862" xr:uid="{953A8813-30C3-4D19-9CC4-5064DF8E87A7}"/>
    <cellStyle name="Comma 32 2" xfId="13466" xr:uid="{2286CBB1-1853-4DF4-B60D-9BFCEC171789}"/>
    <cellStyle name="Comma 32 2 2" xfId="13828" xr:uid="{9972EF07-C657-49BE-962C-61147E580FF0}"/>
    <cellStyle name="Comma 32 2 2 2" xfId="16904" xr:uid="{20213875-AD99-4337-A83D-DC1C0C0EECD7}"/>
    <cellStyle name="Comma 32 2 3" xfId="14196" xr:uid="{34E8D7F0-D465-467F-9AE3-5D311F40A324}"/>
    <cellStyle name="Comma 32 2 3 2" xfId="17264" xr:uid="{F41A1DFF-5135-4405-B338-1EE7ED2B8F56}"/>
    <cellStyle name="Comma 32 2 4" xfId="16547" xr:uid="{F1CB6380-C038-4DDC-88C5-9BEE3BF01376}"/>
    <cellStyle name="Comma 32 3" xfId="13667" xr:uid="{FEAFFE72-6949-4401-91C9-B7650D91C45E}"/>
    <cellStyle name="Comma 32 3 2" xfId="16743" xr:uid="{809D6A44-B4A3-4D86-AF15-9E8F37DCD625}"/>
    <cellStyle name="Comma 32 4" xfId="14035" xr:uid="{DF93EFA0-AC5E-4A54-9CE2-0122FD32197A}"/>
    <cellStyle name="Comma 32 4 2" xfId="17103" xr:uid="{B9004D9B-314D-4059-A6A6-0E52FD363B3E}"/>
    <cellStyle name="Comma 32 5" xfId="13325" xr:uid="{645AF8DF-F757-4C6F-BB94-8DBCB43801EB}"/>
    <cellStyle name="Comma 32 5 2" xfId="16406" xr:uid="{B5527B19-1CEC-4F48-99F2-7963B1C9E115}"/>
    <cellStyle name="Comma 32 6" xfId="15856" xr:uid="{6AD504C0-F2E0-4E99-9E65-498E677B1481}"/>
    <cellStyle name="Comma 33" xfId="243" xr:uid="{79693E1E-3656-441F-A364-69099DC83AF9}"/>
    <cellStyle name="Comma 33 2" xfId="13515" xr:uid="{BE50DC60-A974-4E69-8FE3-3AF012CEC915}"/>
    <cellStyle name="Comma 33 2 2" xfId="16591" xr:uid="{F98F47E8-53E0-42C3-916B-F08DBCAF8FBF}"/>
    <cellStyle name="Comma 33 3" xfId="13881" xr:uid="{9D6A0BC1-0D54-41F7-893B-7AC912536703}"/>
    <cellStyle name="Comma 33 3 2" xfId="16949" xr:uid="{040F040E-46BA-42A5-AB7D-054C36E4B4B8}"/>
    <cellStyle name="Comma 33 4" xfId="14329" xr:uid="{C27D33EF-92BC-470D-AAC5-966E9AD0DEDA}"/>
    <cellStyle name="Comma 34" xfId="10459" xr:uid="{7A543048-CF40-4415-928C-1E20FDDE8AB7}"/>
    <cellStyle name="Comma 34 2" xfId="13562" xr:uid="{EEC8372E-524B-495D-90A8-EDEB7F0541EB}"/>
    <cellStyle name="Comma 34 2 2" xfId="16638" xr:uid="{23458127-6301-4D70-ADB4-E4078FF072EB}"/>
    <cellStyle name="Comma 34 3" xfId="13929" xr:uid="{8A7329B0-42BA-4CC9-921F-1DCD267C1279}"/>
    <cellStyle name="Comma 34 3 2" xfId="16997" xr:uid="{0DE01CCD-4235-4C73-83EE-4D7E89CC9C72}"/>
    <cellStyle name="Comma 34 4" xfId="16133" xr:uid="{399F53FA-0A38-4F85-BD3E-ACF28237D244}"/>
    <cellStyle name="Comma 35" xfId="13329" xr:uid="{9DB5847E-8463-44E3-BDAE-A0E7BCD4F661}"/>
    <cellStyle name="Comma 35 2" xfId="13671" xr:uid="{3823A41F-1A09-4507-A8CF-1D1CDF617A5E}"/>
    <cellStyle name="Comma 35 2 2" xfId="16747" xr:uid="{A2CDDFF4-F259-4CE1-8DF9-A75135F86114}"/>
    <cellStyle name="Comma 35 3" xfId="14039" xr:uid="{E7DCFF79-2207-4A28-A411-9D5709F0A37E}"/>
    <cellStyle name="Comma 35 3 2" xfId="17107" xr:uid="{3A0C34C2-C710-4370-A0A0-697BAD3376E1}"/>
    <cellStyle name="Comma 35 4" xfId="16410" xr:uid="{A8EEBF77-7FB9-4C94-A6D5-E887E7C72674}"/>
    <cellStyle name="Comma 36" xfId="13471" xr:uid="{086A9F0F-C14D-48F0-989C-77B4267F2223}"/>
    <cellStyle name="Comma 36 2" xfId="16551" xr:uid="{09CB1C77-44DC-462F-80BC-FF48254750E3}"/>
    <cellStyle name="Comma 37" xfId="13488" xr:uid="{28D69419-012C-4B66-B24E-64908B2323BA}"/>
    <cellStyle name="Comma 37 2" xfId="16568" xr:uid="{6B4389B8-80F5-4DF5-8911-603F658B4DC9}"/>
    <cellStyle name="Comma 38" xfId="13830" xr:uid="{7A0EFD54-460F-498E-BE6E-BEF0C6263438}"/>
    <cellStyle name="Comma 38 2" xfId="16906" xr:uid="{5936F35E-7C25-45EC-93DF-2D74B0D2824B}"/>
    <cellStyle name="Comma 39" xfId="13833" xr:uid="{5C30581E-11E4-4547-A5AF-3D5E15EA137E}"/>
    <cellStyle name="Comma 39 2" xfId="16909" xr:uid="{47514FC5-41A5-49E8-A4CF-C0E3BEEAEAB6}"/>
    <cellStyle name="Comma 4" xfId="1863" xr:uid="{5885972F-50BC-4672-9F15-DF2F36FD9E98}"/>
    <cellStyle name="Comma 4 10" xfId="1864" xr:uid="{3BCCDE6F-EAFB-4D1D-B77C-21F0AFCF9A8E}"/>
    <cellStyle name="Comma 4 10 2" xfId="15858" xr:uid="{2B91ADAD-6EE2-4213-AD25-D12EC64D2A02}"/>
    <cellStyle name="Comma 4 11" xfId="1865" xr:uid="{5A4C6966-1D78-42DD-B7A6-0BA1223C96FC}"/>
    <cellStyle name="Comma 4 11 2" xfId="15859" xr:uid="{1740196D-3C16-4DCF-A8B9-C0CDD751F0A8}"/>
    <cellStyle name="Comma 4 12" xfId="15857" xr:uid="{58CFA15B-4C9A-4A36-A54E-419DF32D2A10}"/>
    <cellStyle name="Comma 4 2" xfId="1866" xr:uid="{FFEE7D5B-9B99-4545-A0FC-3D921875B85D}"/>
    <cellStyle name="Comma 4 2 10" xfId="1867" xr:uid="{CEEF12F7-BD5E-40A5-B547-68E0F9EA9467}"/>
    <cellStyle name="Comma 4 2 10 2" xfId="15861" xr:uid="{D35B5E82-39AD-4BFF-8A75-E4791AE7582D}"/>
    <cellStyle name="Comma 4 2 11" xfId="15860" xr:uid="{0D736A16-0FCC-45ED-BA2A-94C6D3A9F2FC}"/>
    <cellStyle name="Comma 4 2 2" xfId="1868" xr:uid="{0A1DB8EB-9B87-4CF0-A944-F6FBFBBB00DA}"/>
    <cellStyle name="Comma 4 2 2 2" xfId="1869" xr:uid="{C4D8400C-2DA8-405F-B949-02F35D1BF6C1}"/>
    <cellStyle name="Comma 4 2 2 2 2" xfId="1870" xr:uid="{16D6C0D1-E276-49DC-A1D8-6C7A7619AD1A}"/>
    <cellStyle name="Comma 4 2 2 2 2 2" xfId="1871" xr:uid="{DC2B7C07-AE52-49E5-B5CA-2165534F5325}"/>
    <cellStyle name="Comma 4 2 2 2 2 2 2" xfId="15865" xr:uid="{7D3E0B04-D275-4B61-A16F-5ADCCFD3FD58}"/>
    <cellStyle name="Comma 4 2 2 2 2 3" xfId="15864" xr:uid="{089AC311-C1B2-40CB-B2BE-B7D33C293050}"/>
    <cellStyle name="Comma 4 2 2 2 3" xfId="1872" xr:uid="{18BD4817-8B5B-428A-9D71-C85B0EA1D3FE}"/>
    <cellStyle name="Comma 4 2 2 2 3 2" xfId="15866" xr:uid="{2146B30C-B227-4EFF-9A06-F5941E4E97B9}"/>
    <cellStyle name="Comma 4 2 2 2 4" xfId="15863" xr:uid="{6C4BE481-B521-4F90-B2FE-5F32F8E77E4A}"/>
    <cellStyle name="Comma 4 2 2 3" xfId="1873" xr:uid="{2550C231-9728-491E-AEB1-91F8D088C1CB}"/>
    <cellStyle name="Comma 4 2 2 3 2" xfId="1874" xr:uid="{5BE87731-6BC8-48D9-B2FC-E98CAEB0433D}"/>
    <cellStyle name="Comma 4 2 2 3 2 2" xfId="1875" xr:uid="{EF5DE7B7-7B04-4E9C-B114-C5883C91AA5C}"/>
    <cellStyle name="Comma 4 2 2 3 2 2 2" xfId="15869" xr:uid="{24A14C22-0675-4833-B258-63E9B3D2B126}"/>
    <cellStyle name="Comma 4 2 2 3 2 3" xfId="15868" xr:uid="{9CC29975-E6D9-4D49-AF74-A28E9E18CADE}"/>
    <cellStyle name="Comma 4 2 2 3 3" xfId="1876" xr:uid="{3AD0840E-4296-4882-87F3-C00A8F389405}"/>
    <cellStyle name="Comma 4 2 2 3 3 2" xfId="15870" xr:uid="{73EC8157-607F-44D2-9E7C-77243360C32C}"/>
    <cellStyle name="Comma 4 2 2 3 4" xfId="15867" xr:uid="{9EDD1D0C-0113-4665-98A4-79D7F230A141}"/>
    <cellStyle name="Comma 4 2 2 4" xfId="1877" xr:uid="{92C9B08D-1319-493C-AF45-B0099573E057}"/>
    <cellStyle name="Comma 4 2 2 4 2" xfId="1878" xr:uid="{456C294D-5A0C-44FE-80A2-D461E29D6331}"/>
    <cellStyle name="Comma 4 2 2 4 2 2" xfId="1879" xr:uid="{0ADD44C1-AA11-4300-A827-964A3AE06323}"/>
    <cellStyle name="Comma 4 2 2 4 2 2 2" xfId="15873" xr:uid="{CD30B0DA-800E-4A49-A1BC-67510E4CAE09}"/>
    <cellStyle name="Comma 4 2 2 4 2 3" xfId="15872" xr:uid="{E36ECE28-1FA0-4D03-B190-2D1E748548CA}"/>
    <cellStyle name="Comma 4 2 2 4 3" xfId="1880" xr:uid="{49CFA675-CED3-40B8-A126-692CA9DCD80F}"/>
    <cellStyle name="Comma 4 2 2 4 3 2" xfId="15874" xr:uid="{3B8C0D1B-DA3B-493A-B774-F72209E10877}"/>
    <cellStyle name="Comma 4 2 2 4 4" xfId="15871" xr:uid="{C3CF58E9-DCDA-4F14-88BF-99D7C3769D9A}"/>
    <cellStyle name="Comma 4 2 2 5" xfId="1881" xr:uid="{0DC8C466-CFCD-4197-B1FD-2A167C17F634}"/>
    <cellStyle name="Comma 4 2 2 5 2" xfId="1882" xr:uid="{994CD917-F5A8-404C-B27C-FC0381DD2056}"/>
    <cellStyle name="Comma 4 2 2 5 2 2" xfId="15876" xr:uid="{B17168F6-B9B9-4E0C-8EB2-B0292AA0D405}"/>
    <cellStyle name="Comma 4 2 2 5 3" xfId="15875" xr:uid="{5EA35E42-5A55-4031-BC3F-1DB48BE0BC4C}"/>
    <cellStyle name="Comma 4 2 2 6" xfId="1883" xr:uid="{2859D640-B5FA-4DA8-AACF-13D4A977C5D8}"/>
    <cellStyle name="Comma 4 2 2 6 2" xfId="15877" xr:uid="{779B4248-2C09-43D6-B425-D35573A10970}"/>
    <cellStyle name="Comma 4 2 2 7" xfId="1884" xr:uid="{673E2E8F-C870-4F80-8872-2987C5320500}"/>
    <cellStyle name="Comma 4 2 2 7 2" xfId="15878" xr:uid="{B7376D4A-4F81-4C09-9252-3EC4AC4DE867}"/>
    <cellStyle name="Comma 4 2 2 8" xfId="15862" xr:uid="{AE65507C-03CF-420F-B5C9-E2CA8D997139}"/>
    <cellStyle name="Comma 4 2 3" xfId="1885" xr:uid="{0DE881BC-50B6-4480-8C96-15CDB3E24CB9}"/>
    <cellStyle name="Comma 4 2 3 2" xfId="1886" xr:uid="{A71663E0-CBDA-44B9-B90C-B67930329631}"/>
    <cellStyle name="Comma 4 2 3 2 2" xfId="1887" xr:uid="{09887598-224A-4877-8F97-ECFFB9EB97BF}"/>
    <cellStyle name="Comma 4 2 3 2 2 2" xfId="1888" xr:uid="{51DDED64-47AD-4809-914D-3302DB221905}"/>
    <cellStyle name="Comma 4 2 3 2 2 2 2" xfId="15882" xr:uid="{0D71942D-7A08-4B16-A6EF-D74A974331FD}"/>
    <cellStyle name="Comma 4 2 3 2 2 3" xfId="15881" xr:uid="{F6AEF844-CC42-4F8F-8CB8-D41713E0B9DF}"/>
    <cellStyle name="Comma 4 2 3 2 3" xfId="1889" xr:uid="{7AFC0AF2-7511-40EF-9E80-63025CAEAE38}"/>
    <cellStyle name="Comma 4 2 3 2 3 2" xfId="15883" xr:uid="{10811D28-250A-47F0-9151-BC53ADE51CB0}"/>
    <cellStyle name="Comma 4 2 3 2 4" xfId="15880" xr:uid="{E043F344-D1AA-4710-A0F5-09666FF3F92B}"/>
    <cellStyle name="Comma 4 2 3 3" xfId="1890" xr:uid="{85248518-EB8B-4225-AF42-437C2F2F6D26}"/>
    <cellStyle name="Comma 4 2 3 3 2" xfId="1891" xr:uid="{5C1D1A96-3990-4F3F-B4EF-8439EA43DB18}"/>
    <cellStyle name="Comma 4 2 3 3 2 2" xfId="1892" xr:uid="{12A7B7EA-92D5-428C-9050-655EA2E52FD6}"/>
    <cellStyle name="Comma 4 2 3 3 2 2 2" xfId="15886" xr:uid="{99B1297C-318E-4171-B1C2-4097252AE9CB}"/>
    <cellStyle name="Comma 4 2 3 3 2 3" xfId="15885" xr:uid="{FD28C1D2-9768-4701-A0AD-07E35D58BCFA}"/>
    <cellStyle name="Comma 4 2 3 3 3" xfId="1893" xr:uid="{39061B78-DE02-4D8E-8727-6F32A83A8A74}"/>
    <cellStyle name="Comma 4 2 3 3 3 2" xfId="15887" xr:uid="{3D22C92F-6ECD-46D4-9875-C40F4447FF2F}"/>
    <cellStyle name="Comma 4 2 3 3 4" xfId="15884" xr:uid="{521A2A86-4221-4979-94B4-6228099A4D10}"/>
    <cellStyle name="Comma 4 2 3 4" xfId="1894" xr:uid="{C4D1CBF2-EC12-465A-8100-18924C59D793}"/>
    <cellStyle name="Comma 4 2 3 4 2" xfId="1895" xr:uid="{F0334BDC-AD87-4B5B-B9E1-6FEB6D5EF2A9}"/>
    <cellStyle name="Comma 4 2 3 4 2 2" xfId="1896" xr:uid="{6191D8D1-C31A-481E-8531-E20D0ED77F36}"/>
    <cellStyle name="Comma 4 2 3 4 2 2 2" xfId="15890" xr:uid="{A454B2BE-0F75-4EB1-BA00-D6752B685D52}"/>
    <cellStyle name="Comma 4 2 3 4 2 3" xfId="15889" xr:uid="{4B6ABB82-D2A0-43CB-88CA-556E9802CABB}"/>
    <cellStyle name="Comma 4 2 3 4 3" xfId="1897" xr:uid="{7F97967D-1601-4D26-9709-7BFA1E722153}"/>
    <cellStyle name="Comma 4 2 3 4 3 2" xfId="15891" xr:uid="{520A1639-DF94-403B-A7F5-DE023F3BC7DF}"/>
    <cellStyle name="Comma 4 2 3 4 4" xfId="15888" xr:uid="{2050C3B7-AB8E-4568-9DDA-057C3C94CBC8}"/>
    <cellStyle name="Comma 4 2 3 5" xfId="1898" xr:uid="{719FCD18-6C7B-4192-BD9B-9BF7C0F8FBB8}"/>
    <cellStyle name="Comma 4 2 3 5 2" xfId="1899" xr:uid="{7E831608-007F-4E5A-A53B-FF32C9F47FDD}"/>
    <cellStyle name="Comma 4 2 3 5 2 2" xfId="15893" xr:uid="{07AEF172-093F-4352-9D54-DE8EFD974A46}"/>
    <cellStyle name="Comma 4 2 3 5 3" xfId="15892" xr:uid="{A3D518B3-3B3C-446D-B449-75009525C6FC}"/>
    <cellStyle name="Comma 4 2 3 6" xfId="1900" xr:uid="{7E6CE9CF-D568-45D7-A20F-1533C48C6B88}"/>
    <cellStyle name="Comma 4 2 3 6 2" xfId="15894" xr:uid="{A32B749A-DDA3-4545-B1A3-EA4C7CE81F4C}"/>
    <cellStyle name="Comma 4 2 3 7" xfId="1901" xr:uid="{C35FA97E-12A6-4B75-9AF8-4140A7AD15DE}"/>
    <cellStyle name="Comma 4 2 3 7 2" xfId="15895" xr:uid="{984181DC-3BFD-4E6A-876D-A2D190D45D24}"/>
    <cellStyle name="Comma 4 2 3 8" xfId="15879" xr:uid="{F9C1378E-3F01-453F-A6D4-7D31D0C2A35C}"/>
    <cellStyle name="Comma 4 2 4" xfId="1902" xr:uid="{BB892178-3B9D-412B-A4D1-095204E989BD}"/>
    <cellStyle name="Comma 4 2 4 2" xfId="1903" xr:uid="{082DE4E5-2A62-4B34-AB32-9D9AFF0905D7}"/>
    <cellStyle name="Comma 4 2 4 2 2" xfId="1904" xr:uid="{4453C294-29CD-46C5-93FB-C609334759CB}"/>
    <cellStyle name="Comma 4 2 4 2 2 2" xfId="1905" xr:uid="{834768CD-EF7B-40B8-B688-BB54EC2AC96D}"/>
    <cellStyle name="Comma 4 2 4 2 2 2 2" xfId="15899" xr:uid="{4DC391FF-AFAC-4551-8DD2-38B41CA68011}"/>
    <cellStyle name="Comma 4 2 4 2 2 3" xfId="15898" xr:uid="{05D9F475-758E-4914-B48B-96B9A9DE950C}"/>
    <cellStyle name="Comma 4 2 4 2 3" xfId="1906" xr:uid="{8C34A607-40D8-4EEF-BAE1-E10C40018F03}"/>
    <cellStyle name="Comma 4 2 4 2 3 2" xfId="15900" xr:uid="{D82EF53D-4C25-4B54-AFCD-42A1C393446D}"/>
    <cellStyle name="Comma 4 2 4 2 4" xfId="15897" xr:uid="{1BD09DA5-F53C-404C-AF7D-39BB7D8ADBE6}"/>
    <cellStyle name="Comma 4 2 4 3" xfId="1907" xr:uid="{1817D534-0330-4A71-910E-A84EFF259BA6}"/>
    <cellStyle name="Comma 4 2 4 3 2" xfId="1908" xr:uid="{D848E4BC-3F3B-4644-BD5B-73776B54914F}"/>
    <cellStyle name="Comma 4 2 4 3 2 2" xfId="15902" xr:uid="{37D122AE-9AA4-4BA3-9D4F-5A1DC8129AF4}"/>
    <cellStyle name="Comma 4 2 4 3 3" xfId="15901" xr:uid="{8C3F0107-C5A5-4D73-9B1F-2E2DD926B35B}"/>
    <cellStyle name="Comma 4 2 4 4" xfId="1909" xr:uid="{81EC5A27-103E-4171-8AD5-4BA3BEEF8CE9}"/>
    <cellStyle name="Comma 4 2 4 4 2" xfId="15903" xr:uid="{FEF1EFCD-ED8B-4070-940B-BD1A0EC2D634}"/>
    <cellStyle name="Comma 4 2 4 5" xfId="1910" xr:uid="{F50999BB-78A3-40F1-A935-5E70B54F852E}"/>
    <cellStyle name="Comma 4 2 4 5 2" xfId="15904" xr:uid="{BDAFB48F-A086-479A-A2B3-A7976931AA20}"/>
    <cellStyle name="Comma 4 2 4 6" xfId="15896" xr:uid="{0F6720EF-1824-40D0-887C-2AF24A74F02D}"/>
    <cellStyle name="Comma 4 2 5" xfId="1911" xr:uid="{33BD2EA1-EEF6-4ED7-8F88-0A7AEAC7BECE}"/>
    <cellStyle name="Comma 4 2 5 2" xfId="1912" xr:uid="{56FEC462-7A31-485E-9D11-DF2ACC103A78}"/>
    <cellStyle name="Comma 4 2 5 2 2" xfId="1913" xr:uid="{CA8368E4-B5AA-423C-87C0-7D1608D5C0B4}"/>
    <cellStyle name="Comma 4 2 5 2 2 2" xfId="15907" xr:uid="{07F7C4C1-DF40-4E0F-B89A-ED4CA3037B85}"/>
    <cellStyle name="Comma 4 2 5 2 3" xfId="15906" xr:uid="{BE3B8486-F1FE-40A0-AE33-AC5762FC6AEF}"/>
    <cellStyle name="Comma 4 2 5 3" xfId="1914" xr:uid="{2A82B9AD-9E10-4492-A2E3-9E43CDCA8156}"/>
    <cellStyle name="Comma 4 2 5 3 2" xfId="15908" xr:uid="{53E15B6B-78FF-42BE-A000-187E72A86C8D}"/>
    <cellStyle name="Comma 4 2 5 4" xfId="15905" xr:uid="{53E9FF02-D045-471D-BE58-99B99CA544F1}"/>
    <cellStyle name="Comma 4 2 6" xfId="1915" xr:uid="{FA7B2A8F-2DDC-427A-8F73-61F9007DEDA0}"/>
    <cellStyle name="Comma 4 2 6 2" xfId="1916" xr:uid="{1D78BE00-0AD6-4EF4-832E-13E822F3C738}"/>
    <cellStyle name="Comma 4 2 6 2 2" xfId="1917" xr:uid="{F2A1EE5D-DB2C-4287-AA66-DD75B8B3BC86}"/>
    <cellStyle name="Comma 4 2 6 2 2 2" xfId="15911" xr:uid="{C7FA35DA-FA45-40BB-AB5A-E0ED6C438575}"/>
    <cellStyle name="Comma 4 2 6 2 3" xfId="15910" xr:uid="{66E0128C-56CB-45C3-B564-EA9AAB7C8A01}"/>
    <cellStyle name="Comma 4 2 6 3" xfId="1918" xr:uid="{F578F455-0AA0-4984-895B-FCF300A0993F}"/>
    <cellStyle name="Comma 4 2 6 3 2" xfId="15912" xr:uid="{9631A948-209A-40C3-8B6D-1056EBF718EA}"/>
    <cellStyle name="Comma 4 2 6 4" xfId="15909" xr:uid="{3F34F898-A6EB-486A-8D58-0A72567AFE01}"/>
    <cellStyle name="Comma 4 2 7" xfId="1919" xr:uid="{C12BCA4F-033C-46C7-AA6E-6081964C0512}"/>
    <cellStyle name="Comma 4 2 7 2" xfId="1920" xr:uid="{31A70318-3183-48A1-888D-FC35FF97A26B}"/>
    <cellStyle name="Comma 4 2 7 2 2" xfId="1921" xr:uid="{23234E53-FF58-4672-8781-8A6E2B5FAE77}"/>
    <cellStyle name="Comma 4 2 7 2 2 2" xfId="15915" xr:uid="{68303AA6-1678-4E8D-B5E5-C480FE96ECA3}"/>
    <cellStyle name="Comma 4 2 7 2 3" xfId="15914" xr:uid="{24FB6A56-8B37-420D-8F8C-0265411AE203}"/>
    <cellStyle name="Comma 4 2 7 3" xfId="1922" xr:uid="{436FB1CD-F07C-4705-A161-AEA97CA88048}"/>
    <cellStyle name="Comma 4 2 7 3 2" xfId="15916" xr:uid="{35297B12-2373-4FF7-B8C6-AC9B061E1A42}"/>
    <cellStyle name="Comma 4 2 7 4" xfId="15913" xr:uid="{0009C807-4B1E-4494-9B54-4ECCCF37C257}"/>
    <cellStyle name="Comma 4 2 8" xfId="1923" xr:uid="{42ABB828-27F1-4E44-96E3-740EA7EF5834}"/>
    <cellStyle name="Comma 4 2 8 2" xfId="1924" xr:uid="{9EE2A7CC-573C-45B1-9702-0AE32A2FFD05}"/>
    <cellStyle name="Comma 4 2 8 2 2" xfId="15918" xr:uid="{906CCCE6-8626-4E34-9AA5-09F8A2AF9A73}"/>
    <cellStyle name="Comma 4 2 8 3" xfId="15917" xr:uid="{FC6B7E65-9850-4450-BAC0-12FE3683F377}"/>
    <cellStyle name="Comma 4 2 9" xfId="1925" xr:uid="{87BD97AA-D2C9-48B6-9DC2-4433790B7C84}"/>
    <cellStyle name="Comma 4 2 9 2" xfId="15919" xr:uid="{420364C9-F3EE-491A-95B0-88E6DFCA0D6B}"/>
    <cellStyle name="Comma 4 3" xfId="1926" xr:uid="{CA132EF9-1D6C-4863-9FEF-FB0FFD498DC1}"/>
    <cellStyle name="Comma 4 3 2" xfId="1927" xr:uid="{37608190-3E99-4B76-A529-D8607ED30082}"/>
    <cellStyle name="Comma 4 3 2 2" xfId="1928" xr:uid="{255FA6C7-1ED4-4951-9F9A-2C277D08C6C5}"/>
    <cellStyle name="Comma 4 3 2 2 2" xfId="1929" xr:uid="{61E6CAF5-80E2-42CB-B837-4648BCB32B8A}"/>
    <cellStyle name="Comma 4 3 2 2 2 2" xfId="15923" xr:uid="{D760D221-0045-4DCF-ABC3-9C90167B57C1}"/>
    <cellStyle name="Comma 4 3 2 2 3" xfId="15922" xr:uid="{BA7814DC-48FD-466D-ADCF-6FB7562F05DA}"/>
    <cellStyle name="Comma 4 3 2 3" xfId="1930" xr:uid="{733C9892-E311-448D-B358-10E011D24DBC}"/>
    <cellStyle name="Comma 4 3 2 3 2" xfId="15924" xr:uid="{341FCF87-FC70-4502-A708-1ED6B6EA36D2}"/>
    <cellStyle name="Comma 4 3 2 4" xfId="15921" xr:uid="{DDBE504E-F96D-4F87-AFF0-A06FBA8081BB}"/>
    <cellStyle name="Comma 4 3 3" xfId="1931" xr:uid="{DB68FE3C-808A-4C4D-9B41-57E5EE9C6DA3}"/>
    <cellStyle name="Comma 4 3 3 2" xfId="1932" xr:uid="{38050F0C-6565-497C-BF84-C973D39576C7}"/>
    <cellStyle name="Comma 4 3 3 2 2" xfId="1933" xr:uid="{732BFA7B-E8F6-4498-81EA-DA23BD1C2E11}"/>
    <cellStyle name="Comma 4 3 3 2 2 2" xfId="15927" xr:uid="{1C3DC33E-4A99-4BD9-9388-179FE9602956}"/>
    <cellStyle name="Comma 4 3 3 2 3" xfId="15926" xr:uid="{69BB5254-97AA-42D3-BCC4-9662F0868021}"/>
    <cellStyle name="Comma 4 3 3 3" xfId="1934" xr:uid="{1BAEA704-B4F1-455D-87DD-901DCFAB0198}"/>
    <cellStyle name="Comma 4 3 3 3 2" xfId="15928" xr:uid="{D00110A4-9AFC-432E-81DA-E8C1A1A59577}"/>
    <cellStyle name="Comma 4 3 3 4" xfId="15925" xr:uid="{EC134907-C100-4928-A6A2-FF13A5716C3F}"/>
    <cellStyle name="Comma 4 3 4" xfId="1935" xr:uid="{03FEF2CA-1799-4F82-A8F3-7973A9025C6B}"/>
    <cellStyle name="Comma 4 3 4 2" xfId="1936" xr:uid="{747C7D08-DD05-4271-8261-144D6545E6A6}"/>
    <cellStyle name="Comma 4 3 4 2 2" xfId="1937" xr:uid="{AF012698-7073-4F94-BD82-7D991FB52EA0}"/>
    <cellStyle name="Comma 4 3 4 2 2 2" xfId="15931" xr:uid="{EDC90692-BFF0-470B-B599-A2ACFA42CE0E}"/>
    <cellStyle name="Comma 4 3 4 2 3" xfId="15930" xr:uid="{A1BE9B1C-59A2-4DBA-915F-38BC8BB68F8E}"/>
    <cellStyle name="Comma 4 3 4 3" xfId="1938" xr:uid="{29C297BE-9859-4433-B0F8-BA3229E5E53E}"/>
    <cellStyle name="Comma 4 3 4 3 2" xfId="15932" xr:uid="{CDB6C500-D0A8-41C5-A7CD-B1339C483A89}"/>
    <cellStyle name="Comma 4 3 4 4" xfId="15929" xr:uid="{4F6FD6F6-FE6A-4F71-B2AD-85FAA1D8965A}"/>
    <cellStyle name="Comma 4 3 5" xfId="1939" xr:uid="{8B2127E2-5DAA-4A51-9B64-21E0B282F3B6}"/>
    <cellStyle name="Comma 4 3 5 2" xfId="1940" xr:uid="{3A9FC1DE-8F22-4E41-BC07-16B5B86B0CE9}"/>
    <cellStyle name="Comma 4 3 5 2 2" xfId="15934" xr:uid="{25C6F532-BCC5-4336-9055-7489ACEC3048}"/>
    <cellStyle name="Comma 4 3 5 3" xfId="15933" xr:uid="{690D8AD0-389E-4702-94EA-933873AD2939}"/>
    <cellStyle name="Comma 4 3 6" xfId="1941" xr:uid="{4BAE166B-F27F-403B-A5BA-C178DC135393}"/>
    <cellStyle name="Comma 4 3 6 2" xfId="15935" xr:uid="{28BF8BB0-0EC0-4E49-975B-3BA998845565}"/>
    <cellStyle name="Comma 4 3 7" xfId="1942" xr:uid="{AB6A9620-41F7-4149-BB00-E535CEFAAD08}"/>
    <cellStyle name="Comma 4 3 7 2" xfId="15936" xr:uid="{64ECC347-0D58-4FA8-AAF3-BF0BB4D91462}"/>
    <cellStyle name="Comma 4 3 8" xfId="15920" xr:uid="{6715E54E-5C64-4D08-B3E6-55C896F6479D}"/>
    <cellStyle name="Comma 4 4" xfId="1943" xr:uid="{D4C3C7D7-42EF-4C96-A780-309588E7E3ED}"/>
    <cellStyle name="Comma 4 4 2" xfId="1944" xr:uid="{002A9D99-1119-4766-A853-000FDDB61FB7}"/>
    <cellStyle name="Comma 4 4 2 2" xfId="1945" xr:uid="{905D7A10-C2D2-42C3-9322-EC6DB183C00D}"/>
    <cellStyle name="Comma 4 4 2 2 2" xfId="1946" xr:uid="{92A6EABB-FBB7-4846-8FD4-3E5AE6BE10B9}"/>
    <cellStyle name="Comma 4 4 2 2 2 2" xfId="15940" xr:uid="{E3F57AF2-95E1-403A-9208-633AF063A8E1}"/>
    <cellStyle name="Comma 4 4 2 2 3" xfId="15939" xr:uid="{B0E82087-DAFF-455F-8E87-2D7C68AD084C}"/>
    <cellStyle name="Comma 4 4 2 3" xfId="1947" xr:uid="{D39CC12D-6547-4930-8C22-D90193B09D86}"/>
    <cellStyle name="Comma 4 4 2 3 2" xfId="15941" xr:uid="{6100701D-863B-4A7F-8314-28A9D5BA0A78}"/>
    <cellStyle name="Comma 4 4 2 4" xfId="15938" xr:uid="{CA00EC57-B60D-43F3-A273-FBD816A2C49D}"/>
    <cellStyle name="Comma 4 4 3" xfId="1948" xr:uid="{D3AE14C5-CAE4-4931-AE44-E82B9B5B106F}"/>
    <cellStyle name="Comma 4 4 3 2" xfId="1949" xr:uid="{7EA0FA74-A7B7-4B9A-AA8B-D560FB749C95}"/>
    <cellStyle name="Comma 4 4 3 2 2" xfId="1950" xr:uid="{13FBD2E9-87F6-43AA-9197-BFBDFE27543A}"/>
    <cellStyle name="Comma 4 4 3 2 2 2" xfId="15944" xr:uid="{38FC717C-B1F5-49D5-8DBA-F26FFDB6AF3D}"/>
    <cellStyle name="Comma 4 4 3 2 3" xfId="15943" xr:uid="{CAC9DF00-1BB5-4CA5-A428-4EFD03C12A41}"/>
    <cellStyle name="Comma 4 4 3 3" xfId="1951" xr:uid="{74F99B86-7B8F-4FF3-8B32-1B900BF3F78A}"/>
    <cellStyle name="Comma 4 4 3 3 2" xfId="15945" xr:uid="{A2D42378-3884-4FA7-8368-CBD52847EAE2}"/>
    <cellStyle name="Comma 4 4 3 4" xfId="15942" xr:uid="{7839806E-0746-48D3-A009-1D8343ADBAB7}"/>
    <cellStyle name="Comma 4 4 4" xfId="1952" xr:uid="{4971321C-031B-4CAD-9E46-DB1F80651CAA}"/>
    <cellStyle name="Comma 4 4 4 2" xfId="1953" xr:uid="{27032B1F-D8EC-4173-AAC4-F053D7C54A3C}"/>
    <cellStyle name="Comma 4 4 4 2 2" xfId="1954" xr:uid="{9B90962D-D365-4088-BF45-C5890C22201C}"/>
    <cellStyle name="Comma 4 4 4 2 2 2" xfId="15948" xr:uid="{9D90083D-058F-426E-9F1D-740801BE8387}"/>
    <cellStyle name="Comma 4 4 4 2 3" xfId="15947" xr:uid="{CBDD0797-188D-4242-AF45-44348BDE0A2D}"/>
    <cellStyle name="Comma 4 4 4 3" xfId="1955" xr:uid="{3664C7FE-9C68-43D8-876A-A084883FA117}"/>
    <cellStyle name="Comma 4 4 4 3 2" xfId="15949" xr:uid="{7D591598-A2F8-4A5A-A00F-4BF20B5C94E8}"/>
    <cellStyle name="Comma 4 4 4 4" xfId="15946" xr:uid="{B0C4B739-03DC-4583-BA04-B960E892619F}"/>
    <cellStyle name="Comma 4 4 5" xfId="1956" xr:uid="{204A793A-68F5-4BF6-80E4-FBC4A43030F1}"/>
    <cellStyle name="Comma 4 4 5 2" xfId="1957" xr:uid="{A801638A-3424-4197-A152-E4E394B4C02B}"/>
    <cellStyle name="Comma 4 4 5 2 2" xfId="15951" xr:uid="{CCD18751-0C93-499B-A6E1-D516C6D50E00}"/>
    <cellStyle name="Comma 4 4 5 3" xfId="15950" xr:uid="{1F1AE4AC-7310-43CB-A393-007B5EED50E8}"/>
    <cellStyle name="Comma 4 4 6" xfId="1958" xr:uid="{B3636081-B483-4F2C-BFE6-B04DC8F1E409}"/>
    <cellStyle name="Comma 4 4 6 2" xfId="15952" xr:uid="{ED29ABFD-0BC3-40BE-8C04-521CE36E716C}"/>
    <cellStyle name="Comma 4 4 7" xfId="1959" xr:uid="{2392273A-10CA-42AC-9D25-0BB2FF2AC72F}"/>
    <cellStyle name="Comma 4 4 7 2" xfId="15953" xr:uid="{757ADC2E-4B48-42CF-A4A4-BAD19AF24AEB}"/>
    <cellStyle name="Comma 4 4 8" xfId="15937" xr:uid="{42F7AB0E-A08F-45E1-9955-FD9603E7447F}"/>
    <cellStyle name="Comma 4 5" xfId="1960" xr:uid="{B42BF855-AA85-4673-9D2A-457994BC8606}"/>
    <cellStyle name="Comma 4 5 2" xfId="1961" xr:uid="{15185EA5-2F79-47E1-A51C-32784484044A}"/>
    <cellStyle name="Comma 4 5 2 2" xfId="1962" xr:uid="{5C1E7A6F-1F1C-4952-AB93-AADEA6697E66}"/>
    <cellStyle name="Comma 4 5 2 2 2" xfId="1963" xr:uid="{5601E6D2-69FD-4198-A78A-06AEC1449AD8}"/>
    <cellStyle name="Comma 4 5 2 2 2 2" xfId="15957" xr:uid="{C2B6B2B9-5C60-4F6E-A305-3918C69EAEE2}"/>
    <cellStyle name="Comma 4 5 2 2 3" xfId="15956" xr:uid="{91B076B1-86A9-4D3B-9259-2506E0D4BEAA}"/>
    <cellStyle name="Comma 4 5 2 3" xfId="1964" xr:uid="{82CC48DF-9A6F-4311-B57C-BE6BB00801D5}"/>
    <cellStyle name="Comma 4 5 2 3 2" xfId="15958" xr:uid="{B307A74B-C439-4EA0-98C9-BC66FB2EC100}"/>
    <cellStyle name="Comma 4 5 2 4" xfId="15955" xr:uid="{B5F62085-2B65-4EA6-AC83-65C4C28B3B97}"/>
    <cellStyle name="Comma 4 5 3" xfId="1965" xr:uid="{C2E268C1-7FAF-49D2-9DB2-48D7A351CECC}"/>
    <cellStyle name="Comma 4 5 3 2" xfId="1966" xr:uid="{439E30A1-FDF7-498B-9E95-C16B2D4B0D4E}"/>
    <cellStyle name="Comma 4 5 3 2 2" xfId="15960" xr:uid="{FDA84864-1F91-4A7C-86E8-DE00E6BB0CF6}"/>
    <cellStyle name="Comma 4 5 3 3" xfId="15959" xr:uid="{C5F6E78C-C313-4FD9-B5BC-893B1C70640E}"/>
    <cellStyle name="Comma 4 5 4" xfId="1967" xr:uid="{3735B88B-7064-4927-A611-1398C8C133E6}"/>
    <cellStyle name="Comma 4 5 4 2" xfId="15961" xr:uid="{3061262A-D40E-4344-A896-6CDB089BB473}"/>
    <cellStyle name="Comma 4 5 5" xfId="1968" xr:uid="{AAD341C9-2C2A-4419-9C6B-A88DCE6D0FB1}"/>
    <cellStyle name="Comma 4 5 5 2" xfId="15962" xr:uid="{8EAD2FE7-C8CE-4607-BC0B-4ADB31F12126}"/>
    <cellStyle name="Comma 4 5 6" xfId="15954" xr:uid="{4DEA2A48-4D25-4ADE-9B94-B88C8F7C9F91}"/>
    <cellStyle name="Comma 4 6" xfId="1969" xr:uid="{47429050-93F5-46D4-BDE7-400A4A4B129B}"/>
    <cellStyle name="Comma 4 6 2" xfId="1970" xr:uid="{5A9C4326-8EB3-47B3-AA7A-7AD06B057D0B}"/>
    <cellStyle name="Comma 4 6 2 2" xfId="1971" xr:uid="{07062A15-F743-4665-A237-AC33B5E8742B}"/>
    <cellStyle name="Comma 4 6 2 2 2" xfId="15965" xr:uid="{73C7A8DE-7E01-4DF8-BACB-0BB7AD093193}"/>
    <cellStyle name="Comma 4 6 2 3" xfId="15964" xr:uid="{E20EBAAE-7CEB-4818-B51D-315D160714D1}"/>
    <cellStyle name="Comma 4 6 3" xfId="1972" xr:uid="{62C05B01-1A41-4A4E-AE57-C721C52E0097}"/>
    <cellStyle name="Comma 4 6 3 2" xfId="15966" xr:uid="{61787CC8-6FF0-4D8A-9A29-82CE159E85A4}"/>
    <cellStyle name="Comma 4 6 4" xfId="15963" xr:uid="{96A3BFE7-F058-4AD1-B99D-62698B53E8AB}"/>
    <cellStyle name="Comma 4 7" xfId="1973" xr:uid="{33C45AD8-3655-47E9-BA91-87BC8D7F27DA}"/>
    <cellStyle name="Comma 4 7 2" xfId="1974" xr:uid="{20BA570F-15C0-4650-AD66-C87D5E6B7949}"/>
    <cellStyle name="Comma 4 7 2 2" xfId="1975" xr:uid="{7754A789-E049-4803-BDDA-1EFA18A3DFB1}"/>
    <cellStyle name="Comma 4 7 2 2 2" xfId="15969" xr:uid="{05C6BA77-1288-4181-806E-06E1209157D1}"/>
    <cellStyle name="Comma 4 7 2 3" xfId="15968" xr:uid="{7B036E71-F633-4984-9054-D3EE032B343A}"/>
    <cellStyle name="Comma 4 7 3" xfId="1976" xr:uid="{474DA2D3-00D9-417C-A9F9-CD6BC9EB002E}"/>
    <cellStyle name="Comma 4 7 3 2" xfId="15970" xr:uid="{5B6283FD-7690-4403-84FA-709AEF098FD0}"/>
    <cellStyle name="Comma 4 7 4" xfId="15967" xr:uid="{896DC036-8DB1-4CC4-9D68-20E8E7B8D0D2}"/>
    <cellStyle name="Comma 4 8" xfId="1977" xr:uid="{CE55ACDC-31FC-4218-AA07-B22698455923}"/>
    <cellStyle name="Comma 4 8 2" xfId="1978" xr:uid="{2165126E-1644-4B8A-B3BD-56BEDD96ECAA}"/>
    <cellStyle name="Comma 4 8 2 2" xfId="1979" xr:uid="{46263D17-F243-4A2D-A552-DD52BEB98A9A}"/>
    <cellStyle name="Comma 4 8 2 2 2" xfId="15973" xr:uid="{297DF413-5804-4460-A52C-9915FB471DA2}"/>
    <cellStyle name="Comma 4 8 2 3" xfId="15972" xr:uid="{E8CFD3BD-6189-471D-9E0D-D94488F56EC6}"/>
    <cellStyle name="Comma 4 8 3" xfId="1980" xr:uid="{B2ADD2C3-28FA-4E25-8B4E-048257B243D2}"/>
    <cellStyle name="Comma 4 8 3 2" xfId="15974" xr:uid="{5943A36D-9F16-4C50-A97D-4852D5F82041}"/>
    <cellStyle name="Comma 4 8 4" xfId="15971" xr:uid="{CBD11DFC-C663-46D0-B404-C86DC8B21314}"/>
    <cellStyle name="Comma 4 9" xfId="1981" xr:uid="{43045EB2-CDC2-4836-9363-E233688637D4}"/>
    <cellStyle name="Comma 4 9 2" xfId="1982" xr:uid="{CDA78DE0-95E6-4FCB-BC27-60D23A410AC1}"/>
    <cellStyle name="Comma 4 9 2 2" xfId="15976" xr:uid="{EC1033E3-D401-4E3A-9310-37ED7885E0FB}"/>
    <cellStyle name="Comma 4 9 3" xfId="15975" xr:uid="{4CAD3BD3-D3D9-494E-AC2F-17315CE95195}"/>
    <cellStyle name="Comma 40" xfId="13839" xr:uid="{153CB208-A72E-4A2B-B4BC-BC964ED499C4}"/>
    <cellStyle name="Comma 40 2" xfId="16912" xr:uid="{8A6DEADF-E99F-4E9A-8948-0AAEA1CC87E1}"/>
    <cellStyle name="Comma 41" xfId="10466" xr:uid="{F32FBB30-C11C-4BCF-90A8-0FE9B10D05B2}"/>
    <cellStyle name="Comma 41 2" xfId="16139" xr:uid="{1165AEBE-7914-499D-834D-A641FD363B31}"/>
    <cellStyle name="Comma 42" xfId="14" xr:uid="{009B07CB-4CA1-43E3-B296-3454FFE6FE53}"/>
    <cellStyle name="Comma 42 2" xfId="14314" xr:uid="{B51AEE83-80C3-48BB-ACC6-820134436590}"/>
    <cellStyle name="Comma 43" xfId="14276" xr:uid="{C51FBEE6-5054-4469-80FE-11988B4BFBE5}"/>
    <cellStyle name="Comma 43 2" xfId="17266" xr:uid="{BD204FA8-E674-4C96-B244-50B2BFA0469A}"/>
    <cellStyle name="Comma 44" xfId="14293" xr:uid="{04C0BF7F-BE3F-404A-8184-CE3497534B04}"/>
    <cellStyle name="Comma 44 2" xfId="17269" xr:uid="{0F4DA657-5379-4538-88A0-39E93918A260}"/>
    <cellStyle name="Comma 45" xfId="14299" xr:uid="{A5501789-1F2E-4E1F-9FE1-2F6E17E1D151}"/>
    <cellStyle name="Comma 45 2" xfId="17271" xr:uid="{E062DD7F-81A6-46B2-9D70-36649E2993EF}"/>
    <cellStyle name="Comma 46" xfId="9" xr:uid="{E80DA2B4-4A19-45DE-8755-CA26D198DCD3}"/>
    <cellStyle name="Comma 46 2" xfId="14312" xr:uid="{445467ED-4F20-4492-A93F-774061312FCC}"/>
    <cellStyle name="Comma 47" xfId="14301" xr:uid="{2047275C-4DE6-4CDC-922B-EE18C78FAC5B}"/>
    <cellStyle name="Comma 47 2" xfId="17272" xr:uid="{F16C5898-C60B-4372-8345-7B6C2F2AA78E}"/>
    <cellStyle name="Comma 48" xfId="14303" xr:uid="{6E7C3524-74E5-4A45-BA48-3DF4BCB3BC15}"/>
    <cellStyle name="Comma 48 2" xfId="17273" xr:uid="{9D14FE0D-E2F1-494C-8948-88C641B03B84}"/>
    <cellStyle name="Comma 5" xfId="1983" xr:uid="{42B51D89-5129-4CCB-ABAB-8378695E0358}"/>
    <cellStyle name="Comma 5 10" xfId="1984" xr:uid="{5538F5C2-3AC2-46A7-AB92-8A7C2D2F0CA2}"/>
    <cellStyle name="Comma 5 10 2" xfId="15978" xr:uid="{C690D712-5E67-4527-A761-FFA789355A69}"/>
    <cellStyle name="Comma 5 11" xfId="1985" xr:uid="{BA028DED-6947-46F3-AE91-F33E7B8ECB89}"/>
    <cellStyle name="Comma 5 11 2" xfId="15979" xr:uid="{A561AC8C-46D6-4C53-86F5-419A617048CA}"/>
    <cellStyle name="Comma 5 12" xfId="1986" xr:uid="{632A5E75-0022-45FE-8ACF-C0E9A9B51A9C}"/>
    <cellStyle name="Comma 5 12 2" xfId="15980" xr:uid="{3295F758-F459-4A94-98B6-B39FD080E65F}"/>
    <cellStyle name="Comma 5 13" xfId="15977" xr:uid="{954DA67C-C970-4F40-A61A-6D901B07744B}"/>
    <cellStyle name="Comma 5 2" xfId="1987" xr:uid="{1BDA52F6-FFEA-454E-BA5B-C398F3838C8B}"/>
    <cellStyle name="Comma 5 2 2" xfId="13383" xr:uid="{D119FF68-401D-400C-8D23-E648B37440F9}"/>
    <cellStyle name="Comma 5 2 2 2" xfId="13741" xr:uid="{C7C01423-A565-45AF-BC0A-EEAF549D8DBF}"/>
    <cellStyle name="Comma 5 2 2 2 2" xfId="16817" xr:uid="{E0608D6D-0652-4C09-8B80-BD0F0B171B2B}"/>
    <cellStyle name="Comma 5 2 2 3" xfId="14109" xr:uid="{5ED9DBF6-B234-4082-8559-FB0D4C25FD86}"/>
    <cellStyle name="Comma 5 2 2 3 2" xfId="17177" xr:uid="{5E46C8E5-BADA-42E0-BFDC-CF100F4778E2}"/>
    <cellStyle name="Comma 5 2 2 4" xfId="16464" xr:uid="{62BD9D80-9011-432F-B5CF-E6A7D14E6A74}"/>
    <cellStyle name="Comma 5 2 3" xfId="13583" xr:uid="{E629514D-47F9-4157-A6BC-DD013BEED839}"/>
    <cellStyle name="Comma 5 2 3 2" xfId="16659" xr:uid="{53EA172C-1DAB-4E58-B154-934564C8CBD4}"/>
    <cellStyle name="Comma 5 2 4" xfId="13951" xr:uid="{82DA28F2-A186-4374-867C-1ACCF7F3955D}"/>
    <cellStyle name="Comma 5 2 4 2" xfId="17019" xr:uid="{26B4EE7E-A559-4323-A0E1-94166BBE9187}"/>
    <cellStyle name="Comma 5 2 5" xfId="15981" xr:uid="{0389BBC8-2E14-4D0C-A407-7E8F04190183}"/>
    <cellStyle name="Comma 5 3" xfId="1988" xr:uid="{9933F181-B61A-421D-9357-65F4C950C5D2}"/>
    <cellStyle name="Comma 5 3 2" xfId="13436" xr:uid="{8BEFF08C-6698-4F9A-B39C-E6869D45D92A}"/>
    <cellStyle name="Comma 5 3 2 2" xfId="13798" xr:uid="{041660B1-14B1-4389-A71D-F3A42953BC71}"/>
    <cellStyle name="Comma 5 3 2 2 2" xfId="16874" xr:uid="{EF3D8474-8CB8-4657-BD3C-A59200757435}"/>
    <cellStyle name="Comma 5 3 2 3" xfId="14166" xr:uid="{BFAE0F1D-7684-4220-8D07-1904554E25E0}"/>
    <cellStyle name="Comma 5 3 2 3 2" xfId="17234" xr:uid="{BB41D3BA-05F8-49E2-AFDD-65FC9A9C506F}"/>
    <cellStyle name="Comma 5 3 2 4" xfId="16517" xr:uid="{B8057264-2EF8-4E63-AAAB-3B87C0873DF8}"/>
    <cellStyle name="Comma 5 3 3" xfId="13637" xr:uid="{08FF2F6C-A97B-4A6F-8E50-27CC2821004C}"/>
    <cellStyle name="Comma 5 3 3 2" xfId="16713" xr:uid="{D1B4C1E9-49DB-4F5F-AA54-A68D7AEB458C}"/>
    <cellStyle name="Comma 5 3 4" xfId="14005" xr:uid="{E3C828C8-547D-4989-A2B0-48A14B667C04}"/>
    <cellStyle name="Comma 5 3 4 2" xfId="17073" xr:uid="{0846B8D5-9B8F-4158-8721-9DEDF4349579}"/>
    <cellStyle name="Comma 5 3 5" xfId="15982" xr:uid="{73A27B17-DC6D-4105-9927-80EBD705EAC7}"/>
    <cellStyle name="Comma 5 4" xfId="1989" xr:uid="{08D44C4E-B10A-4014-A95D-2795D4C5AC21}"/>
    <cellStyle name="Comma 5 4 2" xfId="13536" xr:uid="{DE581BE0-7737-4C25-AC0E-4FAC009E227C}"/>
    <cellStyle name="Comma 5 4 2 2" xfId="16612" xr:uid="{8AC3B842-130F-48A2-9D87-9D4B7D376134}"/>
    <cellStyle name="Comma 5 4 3" xfId="13903" xr:uid="{BBD8481C-2554-489B-8551-BEF35D4826A2}"/>
    <cellStyle name="Comma 5 4 3 2" xfId="16971" xr:uid="{565BAC9C-80E3-46BC-91D8-0E88686EA62C}"/>
    <cellStyle name="Comma 5 4 4" xfId="15983" xr:uid="{3A94763D-5497-4F72-B644-17E770AF0420}"/>
    <cellStyle name="Comma 5 5" xfId="1990" xr:uid="{C7FBD1CA-E08D-4B18-A306-A8115F6AB9D5}"/>
    <cellStyle name="Comma 5 5 2" xfId="13694" xr:uid="{4B346CC3-0560-4B88-937F-90D3D72BAEF9}"/>
    <cellStyle name="Comma 5 5 2 2" xfId="16770" xr:uid="{B56D1F77-3A35-4924-ABAC-D80E5CD79472}"/>
    <cellStyle name="Comma 5 5 3" xfId="14062" xr:uid="{CA54066B-BD1B-4DD5-9795-0A1DE67D97E8}"/>
    <cellStyle name="Comma 5 5 3 2" xfId="17130" xr:uid="{F2650404-8CBA-4C65-A781-C2B59A9D4B49}"/>
    <cellStyle name="Comma 5 5 4" xfId="15984" xr:uid="{6E431DAA-CBF1-4998-ACAB-AFC2AA6E9CF8}"/>
    <cellStyle name="Comma 5 6" xfId="1991" xr:uid="{57AC3222-8A05-4D6B-8081-D405597BB25B}"/>
    <cellStyle name="Comma 5 6 2" xfId="15985" xr:uid="{0198EEBB-ED5A-4C00-A6E1-E9E03298317D}"/>
    <cellStyle name="Comma 5 7" xfId="1992" xr:uid="{E7347AFE-7D3D-4318-A257-9D47F3566653}"/>
    <cellStyle name="Comma 5 7 2" xfId="15986" xr:uid="{3D60620C-8802-48AC-B90E-51838BE3E3D3}"/>
    <cellStyle name="Comma 5 8" xfId="1993" xr:uid="{3501CB97-0562-4379-A2B1-4A6DA49E1AF1}"/>
    <cellStyle name="Comma 5 8 2" xfId="15987" xr:uid="{50FEBA28-4054-4038-82AE-280F933EF236}"/>
    <cellStyle name="Comma 5 9" xfId="1994" xr:uid="{D47A1085-9929-40DE-9AE3-49DF167CB389}"/>
    <cellStyle name="Comma 5 9 2" xfId="15988" xr:uid="{5BDAA6E5-AC8C-4AAC-A007-FE6D201232B5}"/>
    <cellStyle name="Comma 5_Balanse ASA legal" xfId="9371" xr:uid="{6E97940F-DD47-4644-B0CA-71A30AE0B06A}"/>
    <cellStyle name="Comma 6" xfId="1995" xr:uid="{0ECD0410-1957-45B0-8C05-CE3F3C6E102E}"/>
    <cellStyle name="Comma 7" xfId="1996" xr:uid="{9A056E4E-E5BA-4F03-BE51-14E3171DC887}"/>
    <cellStyle name="Comma 7 10" xfId="1997" xr:uid="{9CE4D28E-7B47-4500-9C02-9B93E18FC79F}"/>
    <cellStyle name="Comma 7 10 2" xfId="15990" xr:uid="{AAAC0B6D-6407-429A-A016-DB91E4F30BEE}"/>
    <cellStyle name="Comma 7 11" xfId="15989" xr:uid="{DA75CAD4-0F83-4EBD-B45B-08B099C5E58E}"/>
    <cellStyle name="Comma 7 2" xfId="1998" xr:uid="{601B25BD-F9DD-4F81-BB28-AAD0A9963D01}"/>
    <cellStyle name="Comma 7 2 2" xfId="1999" xr:uid="{FEA9E877-C3C5-44B6-8D9F-63F719E08BB1}"/>
    <cellStyle name="Comma 7 2 2 2" xfId="2000" xr:uid="{2CAC0394-2314-435D-9A6C-5A7A385D795A}"/>
    <cellStyle name="Comma 7 2 2 2 2" xfId="2001" xr:uid="{B3BB705C-B013-4E95-B1C0-2C5886C30223}"/>
    <cellStyle name="Comma 7 2 2 2 2 2" xfId="15994" xr:uid="{F88D8019-1339-4F6A-A933-3AF02A8D7E98}"/>
    <cellStyle name="Comma 7 2 2 2 3" xfId="15993" xr:uid="{FF304A3B-46B7-4B21-9CDA-5624ED4464B8}"/>
    <cellStyle name="Comma 7 2 2 3" xfId="2002" xr:uid="{18FF58A8-88D1-437B-8B51-BD4BED625908}"/>
    <cellStyle name="Comma 7 2 2 3 2" xfId="15995" xr:uid="{EA89D609-9577-49A8-9D5A-10E0ECB51500}"/>
    <cellStyle name="Comma 7 2 2 4" xfId="15992" xr:uid="{F265B5C6-55E1-486F-BA9C-549E8F3F106A}"/>
    <cellStyle name="Comma 7 2 3" xfId="2003" xr:uid="{C09CC4C1-725F-4EF1-A147-F39135413689}"/>
    <cellStyle name="Comma 7 2 3 2" xfId="2004" xr:uid="{89D0EAFD-E145-417A-9181-49F2C42005B9}"/>
    <cellStyle name="Comma 7 2 3 2 2" xfId="2005" xr:uid="{0CDCDA95-B95D-496C-8712-80B3871EA961}"/>
    <cellStyle name="Comma 7 2 3 2 2 2" xfId="15998" xr:uid="{7151FF95-78B8-414E-89A8-69FAD71D7316}"/>
    <cellStyle name="Comma 7 2 3 2 3" xfId="15997" xr:uid="{CEC85884-9A5E-4B7E-98E4-7F03A7FA740E}"/>
    <cellStyle name="Comma 7 2 3 3" xfId="2006" xr:uid="{DE8C0A74-832D-4484-9C7F-CFB7EFF4C90E}"/>
    <cellStyle name="Comma 7 2 3 3 2" xfId="15999" xr:uid="{1C477970-1BC3-4A29-9CB2-59BBB37A855C}"/>
    <cellStyle name="Comma 7 2 3 4" xfId="15996" xr:uid="{CB1DD2B2-C881-4DDA-AC42-E416F6B6E035}"/>
    <cellStyle name="Comma 7 2 4" xfId="2007" xr:uid="{C8529B94-17A3-4048-BD78-DEDCD42B6DFB}"/>
    <cellStyle name="Comma 7 2 4 2" xfId="2008" xr:uid="{B9CB3254-5564-4E7A-BD4C-0CD3B8611558}"/>
    <cellStyle name="Comma 7 2 4 2 2" xfId="2009" xr:uid="{14B0CFF0-EB18-40FB-8080-6695D99D59D0}"/>
    <cellStyle name="Comma 7 2 4 2 2 2" xfId="16002" xr:uid="{24E34B2F-6D6F-4F68-80A2-8C99F76CCB44}"/>
    <cellStyle name="Comma 7 2 4 2 3" xfId="16001" xr:uid="{A0214B7D-C34F-4F21-B56A-66F045B52A06}"/>
    <cellStyle name="Comma 7 2 4 3" xfId="2010" xr:uid="{33E4D397-21D3-4D62-A5CB-AA6A84C4F59E}"/>
    <cellStyle name="Comma 7 2 4 3 2" xfId="16003" xr:uid="{E05CC2A0-DBA7-4C73-BB23-0340E5C050E1}"/>
    <cellStyle name="Comma 7 2 4 4" xfId="16000" xr:uid="{39913ADE-24D6-4295-87C5-C28036D89567}"/>
    <cellStyle name="Comma 7 2 5" xfId="2011" xr:uid="{9D93C3BB-FEF1-43CE-9F9F-37EB5C803ED6}"/>
    <cellStyle name="Comma 7 2 5 2" xfId="2012" xr:uid="{B3D75534-B5E7-4FA9-B73A-54E0C5528A42}"/>
    <cellStyle name="Comma 7 2 5 2 2" xfId="16005" xr:uid="{38F39EA2-12AA-4404-B864-F19A6C606ABC}"/>
    <cellStyle name="Comma 7 2 5 3" xfId="16004" xr:uid="{4B550379-6382-47A9-9A99-FB6F21F06A6B}"/>
    <cellStyle name="Comma 7 2 6" xfId="2013" xr:uid="{2E03CF85-FB1E-41DA-93E4-7451D3885B4E}"/>
    <cellStyle name="Comma 7 2 6 2" xfId="16006" xr:uid="{BF2245CA-6C22-43F3-A71F-F5D4CEA5F0E6}"/>
    <cellStyle name="Comma 7 2 7" xfId="2014" xr:uid="{46775A1B-0ADF-453B-B672-EB13C6CBA0C1}"/>
    <cellStyle name="Comma 7 2 7 2" xfId="16007" xr:uid="{EAE9FBCF-B078-4C30-9843-5B1B28974037}"/>
    <cellStyle name="Comma 7 2 8" xfId="15991" xr:uid="{4A2B7105-04CA-4691-AA8D-C0C48F7167B8}"/>
    <cellStyle name="Comma 7 3" xfId="2015" xr:uid="{A7692041-6A94-46E0-BF7A-C75B00E9EBEC}"/>
    <cellStyle name="Comma 7 3 2" xfId="2016" xr:uid="{DBCF2A54-490B-4595-8F0E-8A40D324CF5A}"/>
    <cellStyle name="Comma 7 3 2 2" xfId="2017" xr:uid="{855C9012-C195-4850-8078-F18C322A845E}"/>
    <cellStyle name="Comma 7 3 2 2 2" xfId="2018" xr:uid="{C9A85A88-EEA0-4276-A6E9-C0B3740059BC}"/>
    <cellStyle name="Comma 7 3 2 2 2 2" xfId="16011" xr:uid="{335B2187-CC01-4A46-8120-39D255D3734C}"/>
    <cellStyle name="Comma 7 3 2 2 3" xfId="16010" xr:uid="{BE195EAC-2A60-4EC0-93F0-83C9F7B91599}"/>
    <cellStyle name="Comma 7 3 2 3" xfId="2019" xr:uid="{7B2735E2-F369-4FAE-9CD6-305381F19D8D}"/>
    <cellStyle name="Comma 7 3 2 3 2" xfId="16012" xr:uid="{8EC28888-952A-48FA-A33A-231D5B823B7C}"/>
    <cellStyle name="Comma 7 3 2 4" xfId="16009" xr:uid="{E88E7C6A-2091-411F-AC05-52FC40F6243D}"/>
    <cellStyle name="Comma 7 3 3" xfId="2020" xr:uid="{EF412F03-3DB1-4976-863D-BDB065EFA671}"/>
    <cellStyle name="Comma 7 3 3 2" xfId="2021" xr:uid="{EC393ADC-33AE-4C13-BBA8-AC248312E897}"/>
    <cellStyle name="Comma 7 3 3 2 2" xfId="2022" xr:uid="{09F9297C-CE0F-41E5-84BC-28D3EAB7816D}"/>
    <cellStyle name="Comma 7 3 3 2 2 2" xfId="16015" xr:uid="{1CF0D1CE-C9EB-427D-B893-08814605CF8D}"/>
    <cellStyle name="Comma 7 3 3 2 3" xfId="16014" xr:uid="{2F7CFAC9-B003-44F6-A679-84E5CDAAA026}"/>
    <cellStyle name="Comma 7 3 3 3" xfId="2023" xr:uid="{820FC786-5F55-4040-88F6-6B7AA49B7448}"/>
    <cellStyle name="Comma 7 3 3 3 2" xfId="16016" xr:uid="{1D41C419-9EB2-4970-8244-53180F86C9B8}"/>
    <cellStyle name="Comma 7 3 3 4" xfId="16013" xr:uid="{39000599-2674-4BC2-9480-0860C7E40CFF}"/>
    <cellStyle name="Comma 7 3 4" xfId="2024" xr:uid="{81AE02C7-FF75-4A98-8A6E-AFB793534C53}"/>
    <cellStyle name="Comma 7 3 4 2" xfId="2025" xr:uid="{6DC394E2-A5FF-468E-998B-E140BE42501A}"/>
    <cellStyle name="Comma 7 3 4 2 2" xfId="2026" xr:uid="{6A72D133-4AEE-4957-9061-E8F62A4E9F1E}"/>
    <cellStyle name="Comma 7 3 4 2 2 2" xfId="16019" xr:uid="{CBC278A0-B1BD-4CF2-927A-BE508E58C864}"/>
    <cellStyle name="Comma 7 3 4 2 3" xfId="16018" xr:uid="{BB889976-6648-4862-AA48-7281BAD9FC22}"/>
    <cellStyle name="Comma 7 3 4 3" xfId="2027" xr:uid="{FDCCEF6F-255B-4DF1-95C7-019721B50EB8}"/>
    <cellStyle name="Comma 7 3 4 3 2" xfId="16020" xr:uid="{7CF1DD0B-31DE-4CCF-9E85-4846CBF1D304}"/>
    <cellStyle name="Comma 7 3 4 4" xfId="16017" xr:uid="{5E1ECC9B-35AA-414D-8CE7-798D49C23476}"/>
    <cellStyle name="Comma 7 3 5" xfId="2028" xr:uid="{2B33BA56-3297-4F71-87C5-6C0659E563FD}"/>
    <cellStyle name="Comma 7 3 5 2" xfId="2029" xr:uid="{111283EF-A088-4FEE-85A5-D0EA108C20CB}"/>
    <cellStyle name="Comma 7 3 5 2 2" xfId="16022" xr:uid="{64F0CFE8-975C-4182-91E5-0694C3470892}"/>
    <cellStyle name="Comma 7 3 5 3" xfId="16021" xr:uid="{BD323B44-01C7-4D1E-83A9-A8C683FFECF4}"/>
    <cellStyle name="Comma 7 3 6" xfId="2030" xr:uid="{A0A40367-0D20-46F8-9764-F44496E807A3}"/>
    <cellStyle name="Comma 7 3 6 2" xfId="16023" xr:uid="{ECDF6355-134E-4892-9AC9-5B6465ABF303}"/>
    <cellStyle name="Comma 7 3 7" xfId="2031" xr:uid="{C6ACEF8B-A38A-480A-962E-5C9E8044FC00}"/>
    <cellStyle name="Comma 7 3 7 2" xfId="16024" xr:uid="{CDB7CBAE-80CB-4AAC-B9FC-5D87739A85A8}"/>
    <cellStyle name="Comma 7 3 8" xfId="16008" xr:uid="{7ECDDE2E-9074-43C7-8B10-BA970FB269DD}"/>
    <cellStyle name="Comma 7 4" xfId="2032" xr:uid="{111D275E-A94C-49F1-BFCE-1FE2956C8D4E}"/>
    <cellStyle name="Comma 7 4 2" xfId="2033" xr:uid="{54D37304-FAA0-40C1-BF96-2DF520D57062}"/>
    <cellStyle name="Comma 7 4 2 2" xfId="2034" xr:uid="{8BDF26B2-CBAB-41AC-BF2E-59A8CFA1FBFD}"/>
    <cellStyle name="Comma 7 4 2 2 2" xfId="2035" xr:uid="{260AF0BF-E77F-4310-B81F-DF9F3BCA62C7}"/>
    <cellStyle name="Comma 7 4 2 2 2 2" xfId="16028" xr:uid="{54F13153-80CF-4DB5-B678-8D93C278C051}"/>
    <cellStyle name="Comma 7 4 2 2 3" xfId="16027" xr:uid="{958E2DFB-67FB-4995-A9C0-E451552A5206}"/>
    <cellStyle name="Comma 7 4 2 3" xfId="2036" xr:uid="{9E11280E-1D95-41E8-88E5-1EF2711E0CE5}"/>
    <cellStyle name="Comma 7 4 2 3 2" xfId="16029" xr:uid="{5D3E4411-B180-41E7-8DCD-30C50CDCAE7D}"/>
    <cellStyle name="Comma 7 4 2 4" xfId="16026" xr:uid="{08DE8456-7E03-4EB0-BDDF-8948260F4017}"/>
    <cellStyle name="Comma 7 4 3" xfId="2037" xr:uid="{8B69593E-C5AA-4DEF-AE81-88D95B190D0F}"/>
    <cellStyle name="Comma 7 4 3 2" xfId="2038" xr:uid="{15FB75B7-AD48-4691-9527-5E2C653FB015}"/>
    <cellStyle name="Comma 7 4 3 2 2" xfId="16031" xr:uid="{CDC0D1BB-2D73-49A6-BA41-6ED882DA3736}"/>
    <cellStyle name="Comma 7 4 3 3" xfId="16030" xr:uid="{A59B80CD-C8FA-445D-891C-A81BFD9B102D}"/>
    <cellStyle name="Comma 7 4 4" xfId="2039" xr:uid="{AF579780-7304-47AC-AD52-1F8F4AD1A3A5}"/>
    <cellStyle name="Comma 7 4 4 2" xfId="16032" xr:uid="{828FB624-C915-44E9-81B8-67385F8D2863}"/>
    <cellStyle name="Comma 7 4 5" xfId="2040" xr:uid="{74C074F2-FC8C-41A0-AE2F-005AE0CDB362}"/>
    <cellStyle name="Comma 7 4 5 2" xfId="16033" xr:uid="{B4C71502-671A-40F6-B27A-F26C96836AF2}"/>
    <cellStyle name="Comma 7 4 6" xfId="16025" xr:uid="{BA4C50E9-A824-4D18-BC4A-D0689C5F8E52}"/>
    <cellStyle name="Comma 7 5" xfId="2041" xr:uid="{2A93AAC7-BC1E-404C-9E75-E9B28BF2A48F}"/>
    <cellStyle name="Comma 7 5 2" xfId="2042" xr:uid="{644D0904-6595-4F70-8A41-92839E8EE9FA}"/>
    <cellStyle name="Comma 7 5 2 2" xfId="2043" xr:uid="{F8F590EA-AAC2-456A-A37F-C17491656B38}"/>
    <cellStyle name="Comma 7 5 2 2 2" xfId="16036" xr:uid="{F9BBE8E5-5772-4190-9952-C7EEBE46861A}"/>
    <cellStyle name="Comma 7 5 2 3" xfId="16035" xr:uid="{0C1003D8-F6DE-4288-92CF-FA287250E941}"/>
    <cellStyle name="Comma 7 5 3" xfId="2044" xr:uid="{46AC9C71-3F51-4E16-8BB5-66F1E3130841}"/>
    <cellStyle name="Comma 7 5 3 2" xfId="16037" xr:uid="{ED3FB485-F4C5-45AB-AAEA-990E92A3CA7A}"/>
    <cellStyle name="Comma 7 5 4" xfId="16034" xr:uid="{7339FBE4-2B42-49FC-B1D2-7FC1C127AE59}"/>
    <cellStyle name="Comma 7 6" xfId="2045" xr:uid="{2CD65B14-F9D8-485E-9422-4A519A10C0A4}"/>
    <cellStyle name="Comma 7 6 2" xfId="2046" xr:uid="{AB413AB6-702B-4144-A6B0-422BEC258536}"/>
    <cellStyle name="Comma 7 6 2 2" xfId="2047" xr:uid="{C9DDB501-085A-4B02-A1E5-810EFB064E95}"/>
    <cellStyle name="Comma 7 6 2 2 2" xfId="16040" xr:uid="{75C9EF8C-AB16-435C-8858-81557BF0D360}"/>
    <cellStyle name="Comma 7 6 2 3" xfId="16039" xr:uid="{6EF8EB0E-F2C5-4960-B4EE-6730B84DFF7A}"/>
    <cellStyle name="Comma 7 6 3" xfId="2048" xr:uid="{C9D94BDE-9F52-4C02-B231-282B20E06A05}"/>
    <cellStyle name="Comma 7 6 3 2" xfId="16041" xr:uid="{2C6DB058-93E8-478D-B5AE-1630F1C41CF5}"/>
    <cellStyle name="Comma 7 6 4" xfId="16038" xr:uid="{1EDA3DD8-80AD-43D5-82F7-083AF8D81847}"/>
    <cellStyle name="Comma 7 7" xfId="2049" xr:uid="{DC6491DF-0ADD-4579-90FF-483D3FDB2C60}"/>
    <cellStyle name="Comma 7 7 2" xfId="2050" xr:uid="{56BA6734-3BAC-4A9F-948A-791EF90C4FDA}"/>
    <cellStyle name="Comma 7 7 2 2" xfId="2051" xr:uid="{EFC1E927-AC87-411E-9A17-1CF2D81389C4}"/>
    <cellStyle name="Comma 7 7 2 2 2" xfId="16044" xr:uid="{F58B641F-2378-40F6-B8EE-6D4F1FEA16CA}"/>
    <cellStyle name="Comma 7 7 2 3" xfId="16043" xr:uid="{97D1FC30-2F4D-482A-BB43-ABDBB2458400}"/>
    <cellStyle name="Comma 7 7 3" xfId="2052" xr:uid="{62D6B1DB-D323-42B1-9158-137314E7934A}"/>
    <cellStyle name="Comma 7 7 3 2" xfId="16045" xr:uid="{D910A174-1E22-484A-AF9D-6B7CF343A265}"/>
    <cellStyle name="Comma 7 7 4" xfId="16042" xr:uid="{98174AED-5426-4385-BD7F-6B03AF84D2AA}"/>
    <cellStyle name="Comma 7 8" xfId="2053" xr:uid="{A7547965-0BFE-42B0-96A4-89002EE3D497}"/>
    <cellStyle name="Comma 7 8 2" xfId="2054" xr:uid="{B7D3E55E-B1AA-45DF-AC3C-AA2804E01C42}"/>
    <cellStyle name="Comma 7 8 2 2" xfId="16047" xr:uid="{C983A4E3-6701-46EE-AFA3-B44D1DCC4B93}"/>
    <cellStyle name="Comma 7 8 3" xfId="16046" xr:uid="{7F0FFEC3-CCB8-4D50-AE2F-D6D2E2FE5885}"/>
    <cellStyle name="Comma 7 9" xfId="2055" xr:uid="{BF8BA81E-962A-4A40-8158-DAD6D7E861CF}"/>
    <cellStyle name="Comma 7 9 2" xfId="16048" xr:uid="{A52EDDAE-8B0E-42AD-8298-FB74252BD2A9}"/>
    <cellStyle name="Comma 8" xfId="2056" xr:uid="{907FA6D1-8B71-4618-B3FD-E1549B9CE27A}"/>
    <cellStyle name="Comma 8 10" xfId="2057" xr:uid="{A9CB20C1-DC1D-40C7-B430-EEF22E1F6E2E}"/>
    <cellStyle name="Comma 8 10 2" xfId="16050" xr:uid="{93A343DC-2EC8-4960-A00B-F4677B43838D}"/>
    <cellStyle name="Comma 8 11" xfId="16049" xr:uid="{4105B8B0-6F90-4008-B776-F777A4C043F6}"/>
    <cellStyle name="Comma 8 2" xfId="2058" xr:uid="{8A974CE5-6579-4CC4-87D0-23DAF4D262A7}"/>
    <cellStyle name="Comma 8 2 2" xfId="2059" xr:uid="{6FD4FD69-0A42-403B-8AAD-E148D07DE219}"/>
    <cellStyle name="Comma 8 2 2 2" xfId="2060" xr:uid="{97CF1271-B601-433C-BC05-D7947F19B815}"/>
    <cellStyle name="Comma 8 2 2 2 2" xfId="2061" xr:uid="{B77F295B-BC7C-46A1-BB16-2A61702C6137}"/>
    <cellStyle name="Comma 8 2 2 2 2 2" xfId="16054" xr:uid="{9743D70E-C1C2-4FE2-BDE7-E014970994EB}"/>
    <cellStyle name="Comma 8 2 2 2 3" xfId="16053" xr:uid="{23F5778F-DEF5-4D71-8747-C22AF914F958}"/>
    <cellStyle name="Comma 8 2 2 3" xfId="2062" xr:uid="{D4F6EDF6-F57E-489A-9138-930AACBBF293}"/>
    <cellStyle name="Comma 8 2 2 3 2" xfId="16055" xr:uid="{53A63F93-7238-4CCB-9DC5-9C2351CC85FA}"/>
    <cellStyle name="Comma 8 2 2 4" xfId="16052" xr:uid="{BA865762-AA81-472C-B1DF-32A43F14FF8B}"/>
    <cellStyle name="Comma 8 2 3" xfId="2063" xr:uid="{A53981FF-18F9-4C83-A4AD-61255EAB1181}"/>
    <cellStyle name="Comma 8 2 3 2" xfId="2064" xr:uid="{7B63ACF4-BA88-4710-A0E9-6F66BB0EA3BC}"/>
    <cellStyle name="Comma 8 2 3 2 2" xfId="2065" xr:uid="{E35915E4-E6FC-4E5E-9126-49FD951576EB}"/>
    <cellStyle name="Comma 8 2 3 2 2 2" xfId="16058" xr:uid="{E1D78ADA-7EE8-47C0-B040-FCE88A1EDD95}"/>
    <cellStyle name="Comma 8 2 3 2 3" xfId="16057" xr:uid="{5088DBCA-E854-41EE-8346-8D975BEC5638}"/>
    <cellStyle name="Comma 8 2 3 3" xfId="2066" xr:uid="{6B8C2F31-EF79-467F-A290-7D10D5735779}"/>
    <cellStyle name="Comma 8 2 3 3 2" xfId="16059" xr:uid="{CFA8CC3A-F993-4010-8E60-390EAEE9E59D}"/>
    <cellStyle name="Comma 8 2 3 4" xfId="16056" xr:uid="{C75D370E-A860-4187-93B3-34B2643BCD11}"/>
    <cellStyle name="Comma 8 2 4" xfId="2067" xr:uid="{A755763A-6E2F-4D65-B24C-E9BE7E84C395}"/>
    <cellStyle name="Comma 8 2 4 2" xfId="2068" xr:uid="{8D69E42E-D5AA-4BCF-BF28-34DED529AC42}"/>
    <cellStyle name="Comma 8 2 4 2 2" xfId="2069" xr:uid="{27A4863A-5F28-4044-810F-BB01D0726A3D}"/>
    <cellStyle name="Comma 8 2 4 2 2 2" xfId="16062" xr:uid="{71E2114B-1852-4CA2-939B-0D9041881231}"/>
    <cellStyle name="Comma 8 2 4 2 3" xfId="16061" xr:uid="{C9B06CCC-2938-4A8D-9718-F74A9186E1A0}"/>
    <cellStyle name="Comma 8 2 4 3" xfId="2070" xr:uid="{8EF4024E-70D5-41C5-9D2F-3F0C55240C13}"/>
    <cellStyle name="Comma 8 2 4 3 2" xfId="16063" xr:uid="{101D52D4-9AFD-487A-8F11-C980ADDE7B95}"/>
    <cellStyle name="Comma 8 2 4 4" xfId="16060" xr:uid="{C01CF62A-F8B0-40D6-908E-01A9C940A956}"/>
    <cellStyle name="Comma 8 2 5" xfId="2071" xr:uid="{4D5107DE-3A28-4551-89B2-929A88F3A825}"/>
    <cellStyle name="Comma 8 2 5 2" xfId="2072" xr:uid="{8C3632DF-7ECD-4AFF-9821-535C2C9D62E7}"/>
    <cellStyle name="Comma 8 2 5 2 2" xfId="16065" xr:uid="{AAD53C20-7A29-4367-9DD9-D79C52DA31DE}"/>
    <cellStyle name="Comma 8 2 5 3" xfId="16064" xr:uid="{D12DA805-AAB6-40E4-96A7-8AA25BDC2887}"/>
    <cellStyle name="Comma 8 2 6" xfId="2073" xr:uid="{062C61B5-90DD-4782-9902-7403E3E42CB1}"/>
    <cellStyle name="Comma 8 2 6 2" xfId="16066" xr:uid="{7FA6EE94-93FF-44BC-BA84-CD7E42CAEF5B}"/>
    <cellStyle name="Comma 8 2 7" xfId="2074" xr:uid="{EBFABD0D-81D8-4575-9BE2-9FDE841B8C1D}"/>
    <cellStyle name="Comma 8 2 7 2" xfId="16067" xr:uid="{7375711A-2AAE-4871-BBA5-F3D261FA29BA}"/>
    <cellStyle name="Comma 8 2 8" xfId="16051" xr:uid="{EB3009EC-F7FA-4FBE-92AE-1646B2DAB290}"/>
    <cellStyle name="Comma 8 3" xfId="2075" xr:uid="{95EF910C-2647-484D-AF1A-93635CDD8021}"/>
    <cellStyle name="Comma 8 3 2" xfId="2076" xr:uid="{5AA83E18-7551-4FB8-8CD9-AF36C5FE42A6}"/>
    <cellStyle name="Comma 8 3 2 2" xfId="2077" xr:uid="{F817293F-E350-48F7-953F-3144FC04C03A}"/>
    <cellStyle name="Comma 8 3 2 2 2" xfId="2078" xr:uid="{DAD64B7F-752B-4E0D-8145-CB4D172A9BE7}"/>
    <cellStyle name="Comma 8 3 2 2 2 2" xfId="16071" xr:uid="{4C783176-5213-4230-A011-2A8B52A12643}"/>
    <cellStyle name="Comma 8 3 2 2 3" xfId="16070" xr:uid="{4DA983BC-81B6-4B9B-B0B8-E87EFC8B2E7D}"/>
    <cellStyle name="Comma 8 3 2 3" xfId="2079" xr:uid="{6D8A9BB0-D78E-4B46-B719-5FF38A9990B4}"/>
    <cellStyle name="Comma 8 3 2 3 2" xfId="16072" xr:uid="{E00740D8-5002-416F-A8A4-5DE9C5E59011}"/>
    <cellStyle name="Comma 8 3 2 4" xfId="16069" xr:uid="{B08DA016-88F8-4C25-A34C-1176582B5499}"/>
    <cellStyle name="Comma 8 3 3" xfId="2080" xr:uid="{8516D3B1-D62C-4B6D-88E6-4F8022FEE8C5}"/>
    <cellStyle name="Comma 8 3 3 2" xfId="2081" xr:uid="{979ED55E-3D7C-4FD8-9402-C1E0DFD67190}"/>
    <cellStyle name="Comma 8 3 3 2 2" xfId="16074" xr:uid="{D8DCF74F-D0E0-40B2-B442-DD5E65EFFC79}"/>
    <cellStyle name="Comma 8 3 3 3" xfId="16073" xr:uid="{FBC6D0C3-01CE-4B31-BE8A-E27B960E7488}"/>
    <cellStyle name="Comma 8 3 4" xfId="2082" xr:uid="{1C7E66B0-EA33-4FD8-9656-1C993BDB8A73}"/>
    <cellStyle name="Comma 8 3 4 2" xfId="16075" xr:uid="{DB7E0F6A-51A3-4DC8-B712-DD338064AE01}"/>
    <cellStyle name="Comma 8 3 5" xfId="2083" xr:uid="{396700D9-85CF-4429-AF9D-0F3EF8FC8952}"/>
    <cellStyle name="Comma 8 3 5 2" xfId="16076" xr:uid="{F9F058A2-A71B-4A8F-B4B7-FEAEF3204A63}"/>
    <cellStyle name="Comma 8 3 6" xfId="16068" xr:uid="{86979859-CBF4-4845-B5CA-F85DB347261F}"/>
    <cellStyle name="Comma 8 4" xfId="2084" xr:uid="{2BE7AE84-B957-44C1-8620-80D28A6223CF}"/>
    <cellStyle name="Comma 8 4 2" xfId="2085" xr:uid="{7083444F-0863-4BD5-826A-59341D5E3F16}"/>
    <cellStyle name="Comma 8 4 2 2" xfId="2086" xr:uid="{620272B5-BE32-402B-A0B3-9DD4B783477F}"/>
    <cellStyle name="Comma 8 4 2 2 2" xfId="2087" xr:uid="{515FDAA6-79CA-43D1-B42E-088DD1C7F52A}"/>
    <cellStyle name="Comma 8 4 2 2 2 2" xfId="16080" xr:uid="{EEBBDC21-2AD7-4E69-870A-59518B3A8492}"/>
    <cellStyle name="Comma 8 4 2 2 3" xfId="16079" xr:uid="{BC4855C2-1EEB-4945-83CD-169CCCAA7725}"/>
    <cellStyle name="Comma 8 4 2 3" xfId="2088" xr:uid="{6AD27FF2-0AD5-45E1-A24F-1D8086D3D026}"/>
    <cellStyle name="Comma 8 4 2 3 2" xfId="16081" xr:uid="{6D4CE576-2C72-45AD-A901-A4C14F985CEC}"/>
    <cellStyle name="Comma 8 4 2 4" xfId="16078" xr:uid="{1A52D703-2009-41CB-B96E-93CBE2CA52B8}"/>
    <cellStyle name="Comma 8 4 3" xfId="2089" xr:uid="{9AE9A4C8-B2BF-4FCC-8D58-D14650024C5E}"/>
    <cellStyle name="Comma 8 4 3 2" xfId="2090" xr:uid="{A63B23B5-5D97-476D-9585-419F0EA61CE6}"/>
    <cellStyle name="Comma 8 4 3 2 2" xfId="16083" xr:uid="{57045F2E-CBD3-42A6-91C8-2E8443F6BC8E}"/>
    <cellStyle name="Comma 8 4 3 3" xfId="16082" xr:uid="{CBC14C44-939E-46B6-9547-993315D0D844}"/>
    <cellStyle name="Comma 8 4 4" xfId="2091" xr:uid="{74638AE0-5458-473F-9EF7-4599B1B28C3F}"/>
    <cellStyle name="Comma 8 4 4 2" xfId="16084" xr:uid="{0D8061D4-472D-46FA-9F23-999B163279FD}"/>
    <cellStyle name="Comma 8 4 5" xfId="2092" xr:uid="{F2167E00-8898-413B-8BAC-4BB4B57276D9}"/>
    <cellStyle name="Comma 8 4 5 2" xfId="16085" xr:uid="{7D589904-8DB9-4B4F-8F5B-28972792DF57}"/>
    <cellStyle name="Comma 8 4 6" xfId="16077" xr:uid="{5EFF79B8-B246-463C-92E5-A051FD35EA49}"/>
    <cellStyle name="Comma 8 5" xfId="2093" xr:uid="{001EEAA6-EF64-4B7D-9295-BC83A4E67309}"/>
    <cellStyle name="Comma 8 5 2" xfId="2094" xr:uid="{026A52CA-D755-4172-B7F3-1A5BC6C13E0B}"/>
    <cellStyle name="Comma 8 5 2 2" xfId="2095" xr:uid="{12B5DD2A-4A69-48D8-BE1A-26B5FF404E6C}"/>
    <cellStyle name="Comma 8 5 2 2 2" xfId="16088" xr:uid="{C8069329-EB74-49A4-B7FB-FD70CA04E8AD}"/>
    <cellStyle name="Comma 8 5 2 3" xfId="16087" xr:uid="{316EF06F-2ADC-491E-B3C9-F02711BFA311}"/>
    <cellStyle name="Comma 8 5 3" xfId="2096" xr:uid="{B2BC0ECB-6450-4BEC-BB2B-12A9F2CA6FF1}"/>
    <cellStyle name="Comma 8 5 3 2" xfId="16089" xr:uid="{6E0DE23B-37A5-4649-9AD8-AB77C8B23460}"/>
    <cellStyle name="Comma 8 5 4" xfId="16086" xr:uid="{28FE8CAC-6E71-419A-A77D-9F92B3AAE57F}"/>
    <cellStyle name="Comma 8 6" xfId="2097" xr:uid="{81B2F991-216A-4C0A-9055-81BA4BB76D9C}"/>
    <cellStyle name="Comma 8 6 2" xfId="2098" xr:uid="{81094D1F-8F63-4506-AC5A-B3C62BD20AC7}"/>
    <cellStyle name="Comma 8 6 2 2" xfId="2099" xr:uid="{48986485-2DE7-43B3-8F73-77249622C1D6}"/>
    <cellStyle name="Comma 8 6 2 2 2" xfId="16092" xr:uid="{F5856378-210D-4BA4-B395-8447D9133667}"/>
    <cellStyle name="Comma 8 6 2 3" xfId="16091" xr:uid="{303C5D5D-FA3A-40C4-9A2C-29DF6FFD47F0}"/>
    <cellStyle name="Comma 8 6 3" xfId="2100" xr:uid="{C117B21E-9AFA-4D42-BC1C-CD93E2A55A7C}"/>
    <cellStyle name="Comma 8 6 3 2" xfId="16093" xr:uid="{750FB403-C92D-4433-B264-A0FEC2422474}"/>
    <cellStyle name="Comma 8 6 4" xfId="16090" xr:uid="{CFAEF45C-EDFE-4834-9B66-89EB5662D9E9}"/>
    <cellStyle name="Comma 8 7" xfId="2101" xr:uid="{39AA92E0-F3F3-4CA8-BFD1-4321DB02B855}"/>
    <cellStyle name="Comma 8 7 2" xfId="2102" xr:uid="{7939D4C8-3C00-4B40-B4E3-A61B5D80324D}"/>
    <cellStyle name="Comma 8 7 2 2" xfId="2103" xr:uid="{0A65FADC-4AF4-4189-A470-2E4F55853CBC}"/>
    <cellStyle name="Comma 8 7 2 2 2" xfId="16096" xr:uid="{40528F40-89ED-4B49-BF79-A1CBA63C1839}"/>
    <cellStyle name="Comma 8 7 2 3" xfId="16095" xr:uid="{9EDF66E7-ED76-47A6-B0FA-EBA4BD3844AF}"/>
    <cellStyle name="Comma 8 7 3" xfId="2104" xr:uid="{35BA1913-C90F-4FD0-BDBF-71658EAA97C2}"/>
    <cellStyle name="Comma 8 7 3 2" xfId="16097" xr:uid="{2D0CB22B-BD4E-44C2-9C24-ECE7CEBAAA20}"/>
    <cellStyle name="Comma 8 7 4" xfId="16094" xr:uid="{BC4192D3-DEA2-470C-9CA5-D26D206C19FC}"/>
    <cellStyle name="Comma 8 8" xfId="2105" xr:uid="{DD0ACC55-9DD4-4CDA-82F2-03F9B5EBA4C2}"/>
    <cellStyle name="Comma 8 8 2" xfId="2106" xr:uid="{ED7E5A40-44CB-461D-9136-952D747E662B}"/>
    <cellStyle name="Comma 8 8 2 2" xfId="16099" xr:uid="{A5A9266F-48CA-457E-83F4-06F97877F100}"/>
    <cellStyle name="Comma 8 8 3" xfId="16098" xr:uid="{F8FA39C9-9306-4913-A059-7D18EB447B32}"/>
    <cellStyle name="Comma 8 9" xfId="2107" xr:uid="{D2D67A9A-C6CE-4C65-8375-0A8E17E4B1E5}"/>
    <cellStyle name="Comma 8 9 2" xfId="16100" xr:uid="{4001DE8E-E687-4C3F-9CC7-10699439A5F7}"/>
    <cellStyle name="Comma 9" xfId="2108" xr:uid="{76633FE0-B2A0-46C9-885A-7ECAF9A82001}"/>
    <cellStyle name="Comma 9 2" xfId="2109" xr:uid="{06914770-04BE-45BE-8116-979550468ABD}"/>
    <cellStyle name="Comma 9 2 2" xfId="2110" xr:uid="{E9268CBC-E525-45EC-9B21-BE67176077E2}"/>
    <cellStyle name="Comma 9 2 2 2" xfId="2111" xr:uid="{9A3CF826-D306-4A2F-8DA5-E3777CCEB53E}"/>
    <cellStyle name="Comma 9 2 2 2 2" xfId="16104" xr:uid="{185482B5-16DA-43DB-A09F-CBB52EA6D5AC}"/>
    <cellStyle name="Comma 9 2 2 3" xfId="16103" xr:uid="{B04647E8-7C22-4E59-A230-ECC7C9D1EBB0}"/>
    <cellStyle name="Comma 9 2 3" xfId="2112" xr:uid="{6D238D75-7D21-43D0-B121-55CDBBFF9398}"/>
    <cellStyle name="Comma 9 2 3 2" xfId="16105" xr:uid="{49A984FA-B218-45EA-A1AC-16EAF104A89C}"/>
    <cellStyle name="Comma 9 2 4" xfId="16102" xr:uid="{840022C8-7827-48B3-8EDD-80FE11AE6382}"/>
    <cellStyle name="Comma 9 3" xfId="2113" xr:uid="{893F3E2C-EC78-47D3-93D4-2E6E244BB8C3}"/>
    <cellStyle name="Comma 9 3 2" xfId="2114" xr:uid="{F70F6A1A-F278-466E-BE56-B318843DFB17}"/>
    <cellStyle name="Comma 9 3 2 2" xfId="2115" xr:uid="{1DAEAB82-7A8D-48CB-BC58-1EAF518AE511}"/>
    <cellStyle name="Comma 9 3 2 2 2" xfId="16108" xr:uid="{4C68BE6D-943C-4A35-84FB-0B6FC3270E17}"/>
    <cellStyle name="Comma 9 3 2 3" xfId="16107" xr:uid="{69C9BDD7-6FF5-4C01-8174-8B3C63AE78FE}"/>
    <cellStyle name="Comma 9 3 3" xfId="2116" xr:uid="{A4001625-74FB-4944-A911-B2B8A0B4CC32}"/>
    <cellStyle name="Comma 9 3 3 2" xfId="16109" xr:uid="{1341FD0A-A10F-412F-84B1-3987B1B90C4E}"/>
    <cellStyle name="Comma 9 3 4" xfId="16106" xr:uid="{248D92A0-1527-4B86-86DB-B41951AA9324}"/>
    <cellStyle name="Comma 9 4" xfId="2117" xr:uid="{ADD9874A-5409-4887-8EE2-A2405539155D}"/>
    <cellStyle name="Comma 9 4 2" xfId="2118" xr:uid="{0D46BC8B-8977-457D-8FE2-75B43F8453BE}"/>
    <cellStyle name="Comma 9 4 2 2" xfId="16111" xr:uid="{7FC7F8B6-5BA6-4040-B60E-7A455AAEC37A}"/>
    <cellStyle name="Comma 9 4 3" xfId="16110" xr:uid="{2B6669CF-ED18-45E0-8E6B-09ACF8EB4A71}"/>
    <cellStyle name="Comma 9 5" xfId="2119" xr:uid="{68A54AAD-E2C5-4EB4-AC07-B7A39F83E20A}"/>
    <cellStyle name="Comma 9 5 2" xfId="16112" xr:uid="{743A204C-235D-417D-8373-9D00D41960AB}"/>
    <cellStyle name="Comma 9 6" xfId="2120" xr:uid="{3CAD5E94-0D82-4C5C-AF6A-7EF13E32FCDC}"/>
    <cellStyle name="Comma 9 6 2" xfId="16113" xr:uid="{F95A2ED6-1132-4F48-9CA0-AF27839B73C6}"/>
    <cellStyle name="Comma 9 7" xfId="16101" xr:uid="{50D67747-44D7-4632-8160-5BB8538EB198}"/>
    <cellStyle name="Crystal Report Data" xfId="2121" xr:uid="{5BBD0DBD-2B90-466B-9D2C-1483501EAC09}"/>
    <cellStyle name="Crystal Report Data 2" xfId="2122" xr:uid="{E0F8B30B-2ACF-465F-B9C2-EC697D2E8B46}"/>
    <cellStyle name="Crystal Report Data 2 2" xfId="10537" xr:uid="{955E865A-1CCF-412B-A270-6E685D36E2C8}"/>
    <cellStyle name="Crystal Report Data 2 2 2" xfId="14280" xr:uid="{67DCDBC1-5D66-46F7-BAF5-7C740C84C029}"/>
    <cellStyle name="Crystal Report Data 2 3" xfId="10536" xr:uid="{D1162DCD-2564-46C4-B14F-20BD2CF4F9EA}"/>
    <cellStyle name="Crystal Report Data 2 3 2" xfId="14295" xr:uid="{154D51FA-81B5-440E-8F04-5DC5032BF7FF}"/>
    <cellStyle name="Crystal Report Data 3" xfId="9372" xr:uid="{91F8B280-11BB-4798-B2E0-70E110A12B7E}"/>
    <cellStyle name="Crystal Report Data 3 2" xfId="10538" xr:uid="{31CAFFB4-E0A2-4283-8431-22A161BDA8B4}"/>
    <cellStyle name="Crystal Report Data 3 2 2" xfId="14287" xr:uid="{83582B25-56F8-438D-8DF9-C4C1D84DBE99}"/>
    <cellStyle name="Crystal Report Data 4" xfId="10535" xr:uid="{4FF33EFB-9B20-483F-8FCF-44305612C044}"/>
    <cellStyle name="Crystal Report Data 4 2" xfId="14291" xr:uid="{8595361E-C789-451F-8624-80C53FDC199F}"/>
    <cellStyle name="Crystal Report Data_Ark1" xfId="2123" xr:uid="{BFECB697-CBBB-42EF-AEAB-78444E64AD45}"/>
    <cellStyle name="Crystal Report Field" xfId="2124" xr:uid="{86BD7319-E10E-450B-BE8F-FC44157B98BA}"/>
    <cellStyle name="Crystal Report Field 2" xfId="2125" xr:uid="{7150DB1E-A125-47EB-A426-3F2D150823C6}"/>
    <cellStyle name="Crystal Report Field 2 2" xfId="10541" xr:uid="{1DF35D56-43BD-48A1-907A-D766947319E4}"/>
    <cellStyle name="Crystal Report Field 2 2 2" xfId="14288" xr:uid="{AD7606F9-1C96-4161-AFCD-36A9D0CA6970}"/>
    <cellStyle name="Crystal Report Field 2 3" xfId="10540" xr:uid="{D683FC0D-A2D8-4433-AE15-144C89A4403C}"/>
    <cellStyle name="Crystal Report Field 2 3 2" xfId="14281" xr:uid="{397A990A-5460-4667-993B-75F4A983BDAF}"/>
    <cellStyle name="Crystal Report Field 3" xfId="9373" xr:uid="{E2305464-3034-43C4-B96D-85201ECA0439}"/>
    <cellStyle name="Crystal Report Field 3 2" xfId="10542" xr:uid="{9B43BF7D-9555-4510-A2F0-C1617563041A}"/>
    <cellStyle name="Crystal Report Field 3 2 2" xfId="14292" xr:uid="{4E1683F1-DACF-4DB5-B635-79B24F61314A}"/>
    <cellStyle name="Crystal Report Field 4" xfId="10539" xr:uid="{0160E2D7-E306-4496-8D7E-8E6B2FD35C80}"/>
    <cellStyle name="Crystal Report Field 4 2" xfId="14300" xr:uid="{584B0ED0-3299-4E71-9FF3-F8A11B18CD11}"/>
    <cellStyle name="Crystal Report Field_Ark1" xfId="2126" xr:uid="{B4C1CE94-2F73-43F0-97BC-63F9F8F0D66E}"/>
    <cellStyle name="Currency [0] 10" xfId="2129" xr:uid="{FB99D002-066D-4FAD-A79D-72A70F7DEACF}"/>
    <cellStyle name="Currency [0] 10 2" xfId="2130" xr:uid="{007EBA7F-4809-4E93-BDD4-84D590705566}"/>
    <cellStyle name="Currency [0] 10 2 2" xfId="2131" xr:uid="{C4EA582A-6257-4FDD-B890-8DAAEB800DB5}"/>
    <cellStyle name="Currency [0] 10 2 2 2" xfId="2132" xr:uid="{D62F79D3-E890-460C-A017-2462CE367EE9}"/>
    <cellStyle name="Currency [0] 10 2 3" xfId="2133" xr:uid="{4F19DCD1-ED32-476A-930E-5F5955C3CBAB}"/>
    <cellStyle name="Currency [0] 10 3" xfId="2134" xr:uid="{C97515AD-EF68-4F82-9E65-1B4D1E44BE7F}"/>
    <cellStyle name="Currency [0] 10 3 2" xfId="2135" xr:uid="{5D549240-3C8A-4396-887C-CDDD07ABD15B}"/>
    <cellStyle name="Currency [0] 10 4" xfId="2136" xr:uid="{47C9D82C-B04D-4887-BE76-480EBD0C038B}"/>
    <cellStyle name="Currency [0] 11" xfId="2137" xr:uid="{5511153F-3E3D-48AD-94D1-113D59E86A7D}"/>
    <cellStyle name="Currency [0] 11 2" xfId="2138" xr:uid="{4F9EF2E8-1D70-4AF5-B47A-C3F357A689ED}"/>
    <cellStyle name="Currency [0] 11 2 2" xfId="2139" xr:uid="{64EE6E3E-DF88-4B0A-BC02-C440F7F0470F}"/>
    <cellStyle name="Currency [0] 11 2 2 2" xfId="2140" xr:uid="{76D0B426-D0A7-4F20-89BA-D53BDABFDFE1}"/>
    <cellStyle name="Currency [0] 11 2 3" xfId="2141" xr:uid="{D45C8342-B82E-4CB6-A876-81F61B888B41}"/>
    <cellStyle name="Currency [0] 11 3" xfId="2142" xr:uid="{297FA36A-AD0B-4715-ADAA-D73923C41AFB}"/>
    <cellStyle name="Currency [0] 11 3 2" xfId="2143" xr:uid="{34BF4EF4-FBD0-4502-8337-EB7E1FD62D0A}"/>
    <cellStyle name="Currency [0] 11 4" xfId="2144" xr:uid="{5F6C52D6-F0AA-4FDD-8849-F2E648E3B0D5}"/>
    <cellStyle name="Currency [0] 12" xfId="2145" xr:uid="{1C82FF4F-F4BF-4E92-9718-556A6DFD7ED2}"/>
    <cellStyle name="Currency [0] 12 2" xfId="2146" xr:uid="{D05D6361-C997-426D-A361-DC05616B04AE}"/>
    <cellStyle name="Currency [0] 12 2 2" xfId="2147" xr:uid="{2E403D7F-0F0F-4728-BFE6-FEE0BC87FB65}"/>
    <cellStyle name="Currency [0] 12 2 2 2" xfId="2148" xr:uid="{16455B8E-8B78-45B8-ADBA-79393CC11E9F}"/>
    <cellStyle name="Currency [0] 12 2 3" xfId="2149" xr:uid="{A330C02C-EF24-468C-B9EC-41B5D149FF21}"/>
    <cellStyle name="Currency [0] 12 3" xfId="2150" xr:uid="{DED197A2-6356-4285-95E5-91FC9BC0EC72}"/>
    <cellStyle name="Currency [0] 12 3 2" xfId="2151" xr:uid="{93947FB4-F546-48C1-9021-1F8D166FB6D0}"/>
    <cellStyle name="Currency [0] 12 4" xfId="2152" xr:uid="{046921A3-D3D9-4649-95AD-C2469075DB83}"/>
    <cellStyle name="Currency [0] 13" xfId="2153" xr:uid="{234236B3-3A43-43C7-B53C-7D6988D6295B}"/>
    <cellStyle name="Currency [0] 13 2" xfId="2154" xr:uid="{ECB34463-8A91-407C-AE56-43AE174099DB}"/>
    <cellStyle name="Currency [0] 13 2 2" xfId="2155" xr:uid="{CD1B7834-6497-43A2-9DD5-B1E15C418CF9}"/>
    <cellStyle name="Currency [0] 13 2 2 2" xfId="2156" xr:uid="{B7DEB55D-7D68-43B2-8B49-7CA49D229716}"/>
    <cellStyle name="Currency [0] 13 2 3" xfId="2157" xr:uid="{79980827-A686-4584-AA24-CD216C794EEC}"/>
    <cellStyle name="Currency [0] 13 3" xfId="2158" xr:uid="{CA28650C-6C8D-43D6-A479-A17BB42D98E8}"/>
    <cellStyle name="Currency [0] 13 3 2" xfId="2159" xr:uid="{AED6D508-3582-46F5-85F1-327E5C01F52E}"/>
    <cellStyle name="Currency [0] 13 4" xfId="2160" xr:uid="{53D27104-C01C-48C7-BEED-05ACDB6F1EF1}"/>
    <cellStyle name="Currency [0] 14" xfId="2161" xr:uid="{1864A37E-AC38-427A-AC25-AE2494834BC2}"/>
    <cellStyle name="Currency [0] 14 2" xfId="2162" xr:uid="{60C04381-D0A0-4D19-B14F-790C971B6442}"/>
    <cellStyle name="Currency [0] 14 2 2" xfId="2163" xr:uid="{A74C16CE-F895-4BF9-A703-11F43FB2D2F9}"/>
    <cellStyle name="Currency [0] 14 2 2 2" xfId="2164" xr:uid="{5209D986-BE87-49F2-A83A-098BFA5D1094}"/>
    <cellStyle name="Currency [0] 14 2 3" xfId="2165" xr:uid="{78CCA2AB-C8AA-4DBA-A98C-780CD2F777CA}"/>
    <cellStyle name="Currency [0] 14 3" xfId="2166" xr:uid="{4E14689A-9CF5-4D54-A880-C09AC098BE4A}"/>
    <cellStyle name="Currency [0] 14 3 2" xfId="2167" xr:uid="{64AAF3C3-03C1-4F81-B6F4-1095F70ACDAB}"/>
    <cellStyle name="Currency [0] 14 4" xfId="2168" xr:uid="{855F6D14-C24F-4FE0-9F94-C895AED37596}"/>
    <cellStyle name="Currency [0] 15" xfId="2169" xr:uid="{79EAC047-6F40-4327-B83C-616BC318673C}"/>
    <cellStyle name="Currency [0] 15 2" xfId="2170" xr:uid="{E9FB891D-9B03-4211-A958-A23C24D1895A}"/>
    <cellStyle name="Currency [0] 15 2 2" xfId="2171" xr:uid="{E61834E7-263C-40FC-A65E-98516BD47E84}"/>
    <cellStyle name="Currency [0] 15 2 2 2" xfId="2172" xr:uid="{CB335BBC-4567-44BC-9AC7-14D2845B4287}"/>
    <cellStyle name="Currency [0] 15 2 3" xfId="2173" xr:uid="{1E515725-8FC2-4DA8-8002-4A4E3F9DA121}"/>
    <cellStyle name="Currency [0] 15 3" xfId="2174" xr:uid="{FECDB40D-6CC0-4DD0-93E8-F71C0F8EAB90}"/>
    <cellStyle name="Currency [0] 15 3 2" xfId="2175" xr:uid="{88288CE7-1D21-4F5A-B75F-58A22D9052FE}"/>
    <cellStyle name="Currency [0] 15 4" xfId="2176" xr:uid="{27C0A932-7FD4-494D-B20D-7A7712B27F45}"/>
    <cellStyle name="Currency [0] 16" xfId="2177" xr:uid="{D728FA01-99EC-41D4-9E72-3C9902EA02FC}"/>
    <cellStyle name="Currency [0] 16 2" xfId="2178" xr:uid="{697AC645-D5DD-4690-AC0C-1DCF534B20FB}"/>
    <cellStyle name="Currency [0] 16 2 2" xfId="2179" xr:uid="{4CA77575-8CCD-4E60-805E-AF2557698960}"/>
    <cellStyle name="Currency [0] 16 3" xfId="2180" xr:uid="{F26D07C1-D7E4-4E4A-B7B4-68C5EE920D3B}"/>
    <cellStyle name="Currency [0] 17" xfId="2181" xr:uid="{57440460-64B3-47D9-9898-41738AAE0CB3}"/>
    <cellStyle name="Currency [0] 17 2" xfId="2182" xr:uid="{FCB2303B-1D9B-40B0-8B0B-1DE38420FA46}"/>
    <cellStyle name="Currency [0] 17 2 2" xfId="2183" xr:uid="{EC100149-8072-47D4-9B39-B92AC8414D7C}"/>
    <cellStyle name="Currency [0] 17 3" xfId="2184" xr:uid="{58C245BA-4605-47AC-88F3-DC159CAD5D32}"/>
    <cellStyle name="Currency [0] 18" xfId="2185" xr:uid="{5FCC2CE6-AC36-474E-BF48-97F7342EA8FB}"/>
    <cellStyle name="Currency [0] 18 2" xfId="2186" xr:uid="{C1BA527B-69AD-485E-8A55-E084C6938DF1}"/>
    <cellStyle name="Currency [0] 18 2 2" xfId="2187" xr:uid="{672A2E04-80F3-49D4-B0BF-594A0F73A2E8}"/>
    <cellStyle name="Currency [0] 18 2 2 2" xfId="13721" xr:uid="{A251CDE0-9A03-4305-810D-13CB6196E906}"/>
    <cellStyle name="Currency [0] 18 2 2 2 2" xfId="16797" xr:uid="{2233C539-96B9-449B-BE88-7B4500B36A78}"/>
    <cellStyle name="Currency [0] 18 2 3" xfId="14089" xr:uid="{705B3A13-F56B-4CE2-B211-4F8F5113CBE8}"/>
    <cellStyle name="Currency [0] 18 2 3 2" xfId="17157" xr:uid="{55472E1C-343F-42E7-AF79-FC02018BA709}"/>
    <cellStyle name="Currency [0] 18 2 4" xfId="13366" xr:uid="{E5A2F913-F334-479F-934C-3C3C785E59A5}"/>
    <cellStyle name="Currency [0] 18 2 4 2" xfId="16447" xr:uid="{C4FA0991-5091-4807-BD07-C6D071D36A21}"/>
    <cellStyle name="Currency [0] 18 3" xfId="2188" xr:uid="{C80A92C7-018A-4A93-8D18-82342303CEA7}"/>
    <cellStyle name="Currency [0] 18 3 2" xfId="13565" xr:uid="{7A0B3A68-FFC4-4EA6-8EEB-91FFCCEB4731}"/>
    <cellStyle name="Currency [0] 18 3 2 2" xfId="16641" xr:uid="{6D431D97-C45D-4CF4-9127-2F39DAC707F2}"/>
    <cellStyle name="Currency [0] 18 4" xfId="13932" xr:uid="{E7B4ADA1-ACA0-40C0-AD44-C5BC64CEDFC2}"/>
    <cellStyle name="Currency [0] 18 4 2" xfId="17000" xr:uid="{2541CA0F-E1CB-4913-9719-17E1E4D3C718}"/>
    <cellStyle name="Currency [0] 18 5" xfId="13250" xr:uid="{BB3F7BAA-AFA2-4A8D-9298-B17CA48F9CE4}"/>
    <cellStyle name="Currency [0] 18 5 2" xfId="16331" xr:uid="{8E80AD9E-6630-4924-B460-7F37E1F476EE}"/>
    <cellStyle name="Currency [0] 18_Valuta beregning" xfId="2189" xr:uid="{7C199D0E-81D0-4227-B014-AA330EACCF98}"/>
    <cellStyle name="Currency [0] 19" xfId="2190" xr:uid="{692B4697-700C-4886-8784-20F930957300}"/>
    <cellStyle name="Currency [0] 19 2" xfId="2191" xr:uid="{A8803A53-DC09-4ECC-80DE-2D0F46AEFBB4}"/>
    <cellStyle name="Currency [0] 19 2 2" xfId="2192" xr:uid="{C62CD578-86F7-4156-9575-F89A3108882B}"/>
    <cellStyle name="Currency [0] 19 2 2 2" xfId="13776" xr:uid="{D3499990-6632-4125-BFC6-F0EDD7CD349C}"/>
    <cellStyle name="Currency [0] 19 2 2 2 2" xfId="16852" xr:uid="{7CA18A88-4305-4179-85BE-7DE6991F9607}"/>
    <cellStyle name="Currency [0] 19 2 3" xfId="14144" xr:uid="{A9AA426B-9B56-40CC-9163-CC49F96BE406}"/>
    <cellStyle name="Currency [0] 19 2 3 2" xfId="17212" xr:uid="{B436C6E7-3F58-4E81-86DE-D4A118A59DF3}"/>
    <cellStyle name="Currency [0] 19 2 4" xfId="13418" xr:uid="{34B9EBD3-98CC-4A44-AE38-1FB59FF558E4}"/>
    <cellStyle name="Currency [0] 19 2 4 2" xfId="16499" xr:uid="{923DA956-5017-48B5-9D07-2C16289692D1}"/>
    <cellStyle name="Currency [0] 19 3" xfId="2193" xr:uid="{1A7B0CBB-3B32-4741-BBB4-3961DC004971}"/>
    <cellStyle name="Currency [0] 19 3 2" xfId="13618" xr:uid="{E87839C9-36FF-4A12-90DF-39DBB1CC87FA}"/>
    <cellStyle name="Currency [0] 19 3 2 2" xfId="16694" xr:uid="{33FDB80A-20F8-4CE3-A51C-ECDDE6BFD910}"/>
    <cellStyle name="Currency [0] 19 4" xfId="13986" xr:uid="{E2BBCF19-58F4-4CCF-8D73-86B37FD10D99}"/>
    <cellStyle name="Currency [0] 19 4 2" xfId="17054" xr:uid="{E976C77D-7E7D-4835-9DA4-05FD1A9D1152}"/>
    <cellStyle name="Currency [0] 19 5" xfId="13289" xr:uid="{ABF2FCB4-C8B1-45D6-B01E-DE8B4B5B7995}"/>
    <cellStyle name="Currency [0] 19 5 2" xfId="16370" xr:uid="{F716EBE9-EC5D-466D-9301-75872F6F76DB}"/>
    <cellStyle name="Currency [0] 19_Valuta beregning" xfId="2194" xr:uid="{7C37D1BE-8D24-4530-BCD1-0E26C28217BB}"/>
    <cellStyle name="Currency [0] 2" xfId="41" xr:uid="{51EAC366-B8C5-44E1-AA2E-0A6809FFA85A}"/>
    <cellStyle name="Currency [0] 2 10" xfId="2196" xr:uid="{F1BE1225-4A39-4F73-BA94-99B3FC52DF1E}"/>
    <cellStyle name="Currency [0] 2 11" xfId="2195" xr:uid="{96D5200C-06D4-4E81-A99B-B6460DC1D471}"/>
    <cellStyle name="Currency [0] 2 12" xfId="14323" xr:uid="{5E16C41A-C880-42E8-A472-188B37C737EF}"/>
    <cellStyle name="Currency [0] 2 2" xfId="2197" xr:uid="{64714C7C-3F4A-42FF-B65A-8C50A8D54459}"/>
    <cellStyle name="Currency [0] 2 2 2" xfId="2198" xr:uid="{B35D3599-7407-426F-809D-B4F4882C33CE}"/>
    <cellStyle name="Currency [0] 2 2 2 2" xfId="2199" xr:uid="{C9E083BA-A1BD-4E08-B7E8-49FD6ED94C35}"/>
    <cellStyle name="Currency [0] 2 2 2 2 2" xfId="2200" xr:uid="{F945386C-C8C0-4999-B44A-32584239F831}"/>
    <cellStyle name="Currency [0] 2 2 2 3" xfId="2201" xr:uid="{5022086B-4671-428B-9DF2-7999E17597BE}"/>
    <cellStyle name="Currency [0] 2 2 3" xfId="2202" xr:uid="{4512A577-5D10-4CD7-89B9-6132C7EA81BD}"/>
    <cellStyle name="Currency [0] 2 2 3 2" xfId="2203" xr:uid="{A6916FED-ABF4-4881-B77D-85E791640906}"/>
    <cellStyle name="Currency [0] 2 2 3 2 2" xfId="2204" xr:uid="{6BB9ABCA-B443-444F-A237-090C29D0A728}"/>
    <cellStyle name="Currency [0] 2 2 3 3" xfId="2205" xr:uid="{05DE855B-BE1D-4858-BD52-FD01ED64B8F4}"/>
    <cellStyle name="Currency [0] 2 2 4" xfId="2206" xr:uid="{713C8074-B175-4BE9-B656-6789CD159DE2}"/>
    <cellStyle name="Currency [0] 2 2 4 2" xfId="2207" xr:uid="{582B9BDD-3663-4748-BCE0-2EBC0B653A7D}"/>
    <cellStyle name="Currency [0] 2 2 4 2 2" xfId="2208" xr:uid="{B6642486-BA98-4B4B-BDDB-D33A5B912558}"/>
    <cellStyle name="Currency [0] 2 2 4 3" xfId="2209" xr:uid="{77C45D5F-A7F9-4EE3-9DA2-1C449FD17B3B}"/>
    <cellStyle name="Currency [0] 2 2 5" xfId="2210" xr:uid="{5AE4C731-3433-4154-BB1B-968740B29692}"/>
    <cellStyle name="Currency [0] 2 2 5 2" xfId="2211" xr:uid="{1B26E30B-528C-4A11-B4CB-EE1796A1FE74}"/>
    <cellStyle name="Currency [0] 2 2 6" xfId="2212" xr:uid="{80F6DEE5-AF82-49E7-A737-162593D53149}"/>
    <cellStyle name="Currency [0] 2 2 7" xfId="2213" xr:uid="{F56C6D66-381E-499F-8306-57BD1D3FF8B3}"/>
    <cellStyle name="Currency [0] 2 3" xfId="2214" xr:uid="{61E068FE-AD03-4C2C-99BF-2BE21DBDDCC2}"/>
    <cellStyle name="Currency [0] 2 3 2" xfId="2215" xr:uid="{427AE32B-C31E-4019-B9EA-282C3A3F67B0}"/>
    <cellStyle name="Currency [0] 2 3 2 2" xfId="2216" xr:uid="{A30D987A-4722-4017-988A-F2CC9F3BE76C}"/>
    <cellStyle name="Currency [0] 2 3 2 2 2" xfId="2217" xr:uid="{886CD24E-9D6F-4D23-8273-A31B4C272B4D}"/>
    <cellStyle name="Currency [0] 2 3 2 3" xfId="2218" xr:uid="{EC6A2565-0856-4C8C-B613-35154582A92D}"/>
    <cellStyle name="Currency [0] 2 3 3" xfId="2219" xr:uid="{E556EBDC-B65D-452C-B6A3-B07CD19C7BBE}"/>
    <cellStyle name="Currency [0] 2 3 3 2" xfId="2220" xr:uid="{7D380E84-FE58-4002-80A6-DA4A1E55717D}"/>
    <cellStyle name="Currency [0] 2 3 3 2 2" xfId="2221" xr:uid="{F245CA7D-057C-4F49-B937-56CFD1ADEBF2}"/>
    <cellStyle name="Currency [0] 2 3 3 3" xfId="2222" xr:uid="{D5C92898-CDFF-486B-922E-A0162943A5DD}"/>
    <cellStyle name="Currency [0] 2 3 4" xfId="2223" xr:uid="{3B226BBC-7E47-41BF-AC07-527212B50C09}"/>
    <cellStyle name="Currency [0] 2 3 4 2" xfId="2224" xr:uid="{5DF40744-41B1-4305-8A61-A625B9D9E5DC}"/>
    <cellStyle name="Currency [0] 2 3 4 2 2" xfId="2225" xr:uid="{1C7BBCA1-1B97-443A-B885-5842E877FC54}"/>
    <cellStyle name="Currency [0] 2 3 4 3" xfId="2226" xr:uid="{697BF62A-99F4-4951-885A-CA57069EB1A0}"/>
    <cellStyle name="Currency [0] 2 3 5" xfId="2227" xr:uid="{01B32144-7C17-428E-B678-B6AD54C625F5}"/>
    <cellStyle name="Currency [0] 2 3 5 2" xfId="2228" xr:uid="{C83CA2E6-4973-43BE-9F27-5F7C8B6BBC1F}"/>
    <cellStyle name="Currency [0] 2 3 6" xfId="2229" xr:uid="{5235262B-4C9E-4782-A3D3-C6A2A022516A}"/>
    <cellStyle name="Currency [0] 2 3 7" xfId="2230" xr:uid="{202A946B-F405-4B4D-99D9-3799BF43DFF3}"/>
    <cellStyle name="Currency [0] 2 4" xfId="2231" xr:uid="{A54C2DFE-4DDC-4279-9FDE-A506CA08C6C9}"/>
    <cellStyle name="Currency [0] 2 4 2" xfId="2232" xr:uid="{C3AEBBA9-37CF-4E81-973B-B8F499576DF3}"/>
    <cellStyle name="Currency [0] 2 4 2 2" xfId="2233" xr:uid="{02D26073-9BF0-4E2B-9EA2-FADD7853E134}"/>
    <cellStyle name="Currency [0] 2 4 2 2 2" xfId="2234" xr:uid="{BC062BAF-1915-41F4-979F-31C80DF907A5}"/>
    <cellStyle name="Currency [0] 2 4 2 3" xfId="2235" xr:uid="{FC2565F9-F91C-48D4-8BDB-828B2DAD3131}"/>
    <cellStyle name="Currency [0] 2 4 3" xfId="2236" xr:uid="{C4A0BE5C-A00B-4B18-BCD3-B0097C4FB5DD}"/>
    <cellStyle name="Currency [0] 2 4 3 2" xfId="2237" xr:uid="{4D07D60E-A909-4170-B467-9BDBF636B6C1}"/>
    <cellStyle name="Currency [0] 2 4 4" xfId="2238" xr:uid="{44B460BD-5ED8-4664-A376-FA644E1C8921}"/>
    <cellStyle name="Currency [0] 2 4 5" xfId="2239" xr:uid="{EB4E54EA-5388-4617-B07C-4E9B1C57FB7A}"/>
    <cellStyle name="Currency [0] 2 5" xfId="2240" xr:uid="{EA1DDCCB-4EE6-4605-9AD4-89CFE2BB660F}"/>
    <cellStyle name="Currency [0] 2 5 2" xfId="2241" xr:uid="{C3CBB872-2179-45FB-A5BF-32CA33A92D52}"/>
    <cellStyle name="Currency [0] 2 5 2 2" xfId="2242" xr:uid="{B15C116D-ACC8-4B50-9FB1-62B016D042E0}"/>
    <cellStyle name="Currency [0] 2 5 3" xfId="2243" xr:uid="{AF1BFF8C-ECB6-43CF-B9B8-3271A05AAF09}"/>
    <cellStyle name="Currency [0] 2 6" xfId="2244" xr:uid="{8E0FFEA6-F217-4D47-B382-36564E09ED8B}"/>
    <cellStyle name="Currency [0] 2 6 2" xfId="2245" xr:uid="{3C857666-ED5F-4DB8-AB4C-B6FF7C0FCD95}"/>
    <cellStyle name="Currency [0] 2 6 2 2" xfId="2246" xr:uid="{4248903B-9D13-46DE-AE2B-D8AEB92D093D}"/>
    <cellStyle name="Currency [0] 2 6 3" xfId="2247" xr:uid="{A87C078C-878D-4B24-849D-434B77E53047}"/>
    <cellStyle name="Currency [0] 2 7" xfId="2248" xr:uid="{049755B2-2D86-44A3-982D-D41F57F502A8}"/>
    <cellStyle name="Currency [0] 2 7 2" xfId="2249" xr:uid="{B05059D8-FFD1-4095-8770-0191AB165EFE}"/>
    <cellStyle name="Currency [0] 2 7 2 2" xfId="2250" xr:uid="{1901888D-D6FD-4BC2-9B1C-8ECA99B67370}"/>
    <cellStyle name="Currency [0] 2 7 3" xfId="2251" xr:uid="{44DA0985-B7A2-4B0A-9477-1A6006A82EDD}"/>
    <cellStyle name="Currency [0] 2 8" xfId="2252" xr:uid="{62D9CC9B-F61A-4722-9065-5F18A0812FFD}"/>
    <cellStyle name="Currency [0] 2 8 2" xfId="2253" xr:uid="{B072CC30-8364-4C32-BE7F-4E653FD1C8F9}"/>
    <cellStyle name="Currency [0] 2 9" xfId="2254" xr:uid="{3576C1F9-B498-4C35-848C-339957723DF6}"/>
    <cellStyle name="Currency [0] 20" xfId="2255" xr:uid="{583C268E-BB76-4B2A-90AB-94CA7EA5FA72}"/>
    <cellStyle name="Currency [0] 20 2" xfId="2256" xr:uid="{52C8EE88-C299-41FE-9E1E-81F3DCD59231}"/>
    <cellStyle name="Currency [0] 20 2 2" xfId="2257" xr:uid="{D79839F6-FF93-4234-933A-C3FE7F760BE0}"/>
    <cellStyle name="Currency [0] 20 2 3" xfId="13514" xr:uid="{58953E89-E5AA-4D8A-97DE-A2213C1772EF}"/>
    <cellStyle name="Currency [0] 20 2 3 2" xfId="16590" xr:uid="{F25FFBD9-5C40-4354-AF75-1FA16F190582}"/>
    <cellStyle name="Currency [0] 20 3" xfId="2258" xr:uid="{58E7CC3E-9325-49B4-9CAF-F26338138FB3}"/>
    <cellStyle name="Currency [0] 20 3 2" xfId="13880" xr:uid="{50E7E255-B4B8-4BA0-96EC-B3ECA87326B5}"/>
    <cellStyle name="Currency [0] 20 3 2 2" xfId="16948" xr:uid="{11469BBB-AB4B-4E9C-9B7F-A187C95D25B6}"/>
    <cellStyle name="Currency [0] 20 4" xfId="13214" xr:uid="{146F4ECB-9270-4B6B-B7FF-EF69CAE50163}"/>
    <cellStyle name="Currency [0] 20 4 2" xfId="16295" xr:uid="{DD8C72EA-AFA2-4C23-957D-4027E2870C97}"/>
    <cellStyle name="Currency [0] 21" xfId="2259" xr:uid="{E4BAF9AB-E796-404E-972E-7EBD1B928AF6}"/>
    <cellStyle name="Currency [0] 21 2" xfId="2260" xr:uid="{CBA2B2D0-5A84-4B00-989B-C95F8101D398}"/>
    <cellStyle name="Currency [0] 21 2 2" xfId="13670" xr:uid="{9611ACD3-5265-4506-A2FB-8AC29D2BA5F8}"/>
    <cellStyle name="Currency [0] 21 2 2 2" xfId="16746" xr:uid="{34D32E66-1B40-4F9D-8626-4DB114B21ED4}"/>
    <cellStyle name="Currency [0] 21 3" xfId="14038" xr:uid="{BCD0E0B3-6A9A-47D9-88C9-209EADFBFDC5}"/>
    <cellStyle name="Currency [0] 21 3 2" xfId="17106" xr:uid="{6A51E85D-0045-405C-B638-A1C1EEA5E33E}"/>
    <cellStyle name="Currency [0] 21 4" xfId="13328" xr:uid="{23E4619A-AB24-4CCF-B57C-2535D8C33DEE}"/>
    <cellStyle name="Currency [0] 21 4 2" xfId="16409" xr:uid="{6290E677-B382-43FB-B9C1-D8411301EEB1}"/>
    <cellStyle name="Currency [0] 22" xfId="2261" xr:uid="{5BBBD21E-F4B9-4836-9906-BD7F882022A0}"/>
    <cellStyle name="Currency [0] 22 2" xfId="2262" xr:uid="{2627864A-AB03-4EC2-9244-4F868C3EA434}"/>
    <cellStyle name="Currency [0] 22 3" xfId="13470" xr:uid="{B39EFFD2-01B4-4266-92B9-E045DF96A312}"/>
    <cellStyle name="Currency [0] 22 3 2" xfId="16550" xr:uid="{1F8F1E51-AD0D-4F7B-928E-2F14E43CBEA1}"/>
    <cellStyle name="Currency [0] 23" xfId="2263" xr:uid="{23A95EC4-ADEA-4820-9ECC-44D8D9DE8332}"/>
    <cellStyle name="Currency [0] 23 2" xfId="13838" xr:uid="{D6A22A42-9E04-433E-B040-8B19810C0A3F}"/>
    <cellStyle name="Currency [0] 23 2 2" xfId="16911" xr:uid="{5BBA1E7E-9F62-4914-8C32-7C33E4A7BBA5}"/>
    <cellStyle name="Currency [0] 24" xfId="2264" xr:uid="{791CCBAE-E2ED-4556-8B97-740755DE3411}"/>
    <cellStyle name="Currency [0] 25" xfId="2128" xr:uid="{07307C83-128C-4D85-AA2B-E6214763E5B3}"/>
    <cellStyle name="Currency [0] 25 2" xfId="16115" xr:uid="{E49581C1-9112-4FDA-BAA2-47CED5181FF0}"/>
    <cellStyle name="Currency [0] 26" xfId="10462" xr:uid="{F7411DFE-F9D9-4272-A398-9DE9FC2BA5BC}"/>
    <cellStyle name="Currency [0] 26 2" xfId="16136" xr:uid="{1394933E-63BA-4156-935A-69B80156C254}"/>
    <cellStyle name="Currency [0] 27" xfId="10465" xr:uid="{A5BD4ED1-CE3C-4C5D-98A9-D1E36167ECD2}"/>
    <cellStyle name="Currency [0] 27 2" xfId="16138" xr:uid="{64E47832-E669-4C3C-B6DF-4C8EEA711611}"/>
    <cellStyle name="Currency [0] 28" xfId="40" xr:uid="{C0D434AA-D1F6-47C0-9F6E-B58CF9E74A5D}"/>
    <cellStyle name="Currency [0] 28 2" xfId="14322" xr:uid="{F7673744-931A-4D27-8269-C8B618C907EB}"/>
    <cellStyle name="Currency [0] 3" xfId="2265" xr:uid="{32F4216E-99F3-4DD7-A0B9-387180B58520}"/>
    <cellStyle name="Currency [0] 3 10" xfId="2266" xr:uid="{BBD9B7EA-0951-4BEE-A58D-A2E2089C6A47}"/>
    <cellStyle name="Currency [0] 3 2" xfId="2267" xr:uid="{A2E4DB13-A3EB-4C40-BE79-38C4756D2D16}"/>
    <cellStyle name="Currency [0] 3 2 2" xfId="2268" xr:uid="{B1CEE5D2-1ED7-4E6E-91E2-D97D7011C793}"/>
    <cellStyle name="Currency [0] 3 2 2 2" xfId="2269" xr:uid="{4DA5F886-B3F7-47ED-9311-2356F8B58571}"/>
    <cellStyle name="Currency [0] 3 2 2 2 2" xfId="2270" xr:uid="{F6F5B675-8353-4AEF-836F-E58D82601D3C}"/>
    <cellStyle name="Currency [0] 3 2 2 3" xfId="2271" xr:uid="{5181DEC6-DE68-4C2B-A9D3-288F35F08320}"/>
    <cellStyle name="Currency [0] 3 2 3" xfId="2272" xr:uid="{483302A8-9E04-41E0-8904-5DE701FBC9C2}"/>
    <cellStyle name="Currency [0] 3 2 3 2" xfId="2273" xr:uid="{4EB9FF62-4B4C-447D-B664-39C2C9F471B6}"/>
    <cellStyle name="Currency [0] 3 2 3 2 2" xfId="2274" xr:uid="{14F39527-0B00-4630-AD6E-77AF293A2ED2}"/>
    <cellStyle name="Currency [0] 3 2 3 3" xfId="2275" xr:uid="{9F490B77-A42D-4E40-89C4-EE4833A804D6}"/>
    <cellStyle name="Currency [0] 3 2 4" xfId="2276" xr:uid="{54AED5DF-0C73-47C7-B7D5-1ECE7D609465}"/>
    <cellStyle name="Currency [0] 3 2 4 2" xfId="2277" xr:uid="{29D78DDA-FFC3-486F-8A34-23F71A4A4402}"/>
    <cellStyle name="Currency [0] 3 2 4 2 2" xfId="2278" xr:uid="{AF20F333-462A-4AF4-AFB3-BBF849F5EA38}"/>
    <cellStyle name="Currency [0] 3 2 4 3" xfId="2279" xr:uid="{20D74E93-3C83-4FE8-B067-AD656262BB1E}"/>
    <cellStyle name="Currency [0] 3 2 5" xfId="2280" xr:uid="{3B41A25A-0D22-4B8B-92DC-754099D46F4D}"/>
    <cellStyle name="Currency [0] 3 2 5 2" xfId="2281" xr:uid="{3ACAFE53-3B92-4B30-B978-464CA4FD46CA}"/>
    <cellStyle name="Currency [0] 3 2 6" xfId="2282" xr:uid="{0A491FB6-0FAE-4BE9-8382-2414F522EF32}"/>
    <cellStyle name="Currency [0] 3 2 7" xfId="2283" xr:uid="{D6891787-7777-45C6-BB59-89AACDE63DC3}"/>
    <cellStyle name="Currency [0] 3 3" xfId="2284" xr:uid="{F5CB5F1D-49C0-49F0-967F-D73436840420}"/>
    <cellStyle name="Currency [0] 3 3 2" xfId="2285" xr:uid="{FD0D4EA1-6A51-4503-975C-003E4E474631}"/>
    <cellStyle name="Currency [0] 3 3 2 2" xfId="2286" xr:uid="{B31C8AC5-2720-400D-9210-ED9459715F94}"/>
    <cellStyle name="Currency [0] 3 3 2 2 2" xfId="2287" xr:uid="{7855A449-B9DB-4B5E-BE97-EA47F7168632}"/>
    <cellStyle name="Currency [0] 3 3 2 3" xfId="2288" xr:uid="{E1BB5B6D-63F1-4C83-AEFE-F27908FDDDBD}"/>
    <cellStyle name="Currency [0] 3 3 3" xfId="2289" xr:uid="{77CB8870-8290-4383-9BEE-A8FE3ECEDE65}"/>
    <cellStyle name="Currency [0] 3 3 3 2" xfId="2290" xr:uid="{6011B32F-3A73-481D-9BC1-818150E8FDD4}"/>
    <cellStyle name="Currency [0] 3 3 3 2 2" xfId="2291" xr:uid="{5DBFAC66-4258-4C3C-8191-0D14DEFAB425}"/>
    <cellStyle name="Currency [0] 3 3 3 3" xfId="2292" xr:uid="{C5587646-374F-4625-AFD8-93883ED6C2EE}"/>
    <cellStyle name="Currency [0] 3 3 4" xfId="2293" xr:uid="{14F2D9E1-F1BF-4F14-B45D-8CB50DAD2AB2}"/>
    <cellStyle name="Currency [0] 3 3 4 2" xfId="2294" xr:uid="{7C5C5348-3FBF-4111-8323-EC115C5837AB}"/>
    <cellStyle name="Currency [0] 3 3 4 2 2" xfId="2295" xr:uid="{A898EC85-10DB-4F65-A6BF-56159C6C120C}"/>
    <cellStyle name="Currency [0] 3 3 4 3" xfId="2296" xr:uid="{3978C679-099E-4F9D-8F34-CD1E488ED0E4}"/>
    <cellStyle name="Currency [0] 3 3 5" xfId="2297" xr:uid="{BD8BEEA8-218D-4D9F-80B6-62E52C0C374A}"/>
    <cellStyle name="Currency [0] 3 3 5 2" xfId="2298" xr:uid="{E0661A35-0862-4ACD-8C10-3A1518626E61}"/>
    <cellStyle name="Currency [0] 3 3 6" xfId="2299" xr:uid="{5A20A19F-451F-4DB2-98A7-015D1FF05790}"/>
    <cellStyle name="Currency [0] 3 3 7" xfId="2300" xr:uid="{3FCE75D1-D295-47E3-98B5-722C52E8703D}"/>
    <cellStyle name="Currency [0] 3 4" xfId="2301" xr:uid="{DE1E4A2D-E196-4419-A779-82B0B6C6F971}"/>
    <cellStyle name="Currency [0] 3 4 2" xfId="2302" xr:uid="{75593B94-539D-4410-B52F-87AB4CEC40E3}"/>
    <cellStyle name="Currency [0] 3 4 2 2" xfId="2303" xr:uid="{4975D31F-0B00-4D11-AE9A-3D5B01C72C7C}"/>
    <cellStyle name="Currency [0] 3 4 2 2 2" xfId="2304" xr:uid="{946831C3-3E87-42DE-BD23-2729B1B16724}"/>
    <cellStyle name="Currency [0] 3 4 2 3" xfId="2305" xr:uid="{1E4503D6-4DF6-43E6-9B62-D012360E6E9D}"/>
    <cellStyle name="Currency [0] 3 4 3" xfId="2306" xr:uid="{1B928242-69D7-4E25-8489-5B89C1BB2305}"/>
    <cellStyle name="Currency [0] 3 4 3 2" xfId="2307" xr:uid="{D0946AFD-B522-405F-84CD-C18C5A937AB8}"/>
    <cellStyle name="Currency [0] 3 4 4" xfId="2308" xr:uid="{13C04C2E-8337-4F06-8774-32A107A683E6}"/>
    <cellStyle name="Currency [0] 3 4 5" xfId="2309" xr:uid="{7A100011-6E50-48BF-B9F6-D93328A5F7AA}"/>
    <cellStyle name="Currency [0] 3 5" xfId="2310" xr:uid="{F92523A5-550F-4F0D-BFAF-18E454FC56ED}"/>
    <cellStyle name="Currency [0] 3 5 2" xfId="2311" xr:uid="{4895E300-F910-47A4-A7E2-1540A00EA4A5}"/>
    <cellStyle name="Currency [0] 3 5 2 2" xfId="2312" xr:uid="{B512EF40-A39D-4DFE-8BE9-A693A486CCC7}"/>
    <cellStyle name="Currency [0] 3 5 3" xfId="2313" xr:uid="{0A390679-214B-4B85-AD1F-ED6B307EAB9C}"/>
    <cellStyle name="Currency [0] 3 6" xfId="2314" xr:uid="{2A85E559-69CF-4115-990A-6C9C79790438}"/>
    <cellStyle name="Currency [0] 3 6 2" xfId="2315" xr:uid="{681B09CB-FD42-461B-98E1-97C61BCF35CB}"/>
    <cellStyle name="Currency [0] 3 6 2 2" xfId="2316" xr:uid="{885E122F-4D6A-416C-A620-D01770F1A930}"/>
    <cellStyle name="Currency [0] 3 6 3" xfId="2317" xr:uid="{DBEFB9C6-4A50-46DB-81D6-A731A0CDB8BF}"/>
    <cellStyle name="Currency [0] 3 7" xfId="2318" xr:uid="{086E41B9-1679-4C3F-8E71-F8B2B760884E}"/>
    <cellStyle name="Currency [0] 3 7 2" xfId="2319" xr:uid="{8151B867-C9CA-4B85-B8F4-74E301325C4E}"/>
    <cellStyle name="Currency [0] 3 7 2 2" xfId="2320" xr:uid="{2A40A2CC-9F4A-4113-BDC0-C8A4647260BE}"/>
    <cellStyle name="Currency [0] 3 7 3" xfId="2321" xr:uid="{FEF7C5D1-35E7-4FEE-A932-081E2A80E8DC}"/>
    <cellStyle name="Currency [0] 3 8" xfId="2322" xr:uid="{758A6269-0159-4F10-864F-B2DA1971ED29}"/>
    <cellStyle name="Currency [0] 3 8 2" xfId="2323" xr:uid="{8F404FDE-623A-41D9-BB1D-B1A5FFD0FC41}"/>
    <cellStyle name="Currency [0] 3 9" xfId="2324" xr:uid="{24A5603C-2BC7-4DB8-8CAA-E277D748F924}"/>
    <cellStyle name="Currency [0] 4" xfId="2325" xr:uid="{103C777F-EBD7-4532-A2FD-A172F614B9C0}"/>
    <cellStyle name="Currency [0] 4 10" xfId="2326" xr:uid="{3831EBF0-6A1E-43BC-9A9E-BEA864974EB5}"/>
    <cellStyle name="Currency [0] 4 2" xfId="2327" xr:uid="{A5BC76FF-8537-4D14-AF4D-A2C5C4752606}"/>
    <cellStyle name="Currency [0] 4 2 2" xfId="2328" xr:uid="{226077EB-F9B6-4A04-94D9-91AFC6E4AD90}"/>
    <cellStyle name="Currency [0] 4 2 2 2" xfId="2329" xr:uid="{63236339-71D6-4D2B-B3B7-5F5C72135203}"/>
    <cellStyle name="Currency [0] 4 2 2 2 2" xfId="2330" xr:uid="{E308ADD7-D8B6-44FF-BD6F-5EEF9AE5C339}"/>
    <cellStyle name="Currency [0] 4 2 2 3" xfId="2331" xr:uid="{4754873C-894D-4776-863F-99EBE3DF219A}"/>
    <cellStyle name="Currency [0] 4 2 3" xfId="2332" xr:uid="{8A87D10A-B59B-43AA-953A-BBA50B4FCAC8}"/>
    <cellStyle name="Currency [0] 4 2 3 2" xfId="2333" xr:uid="{1024B3A2-F7E1-4AF8-B099-3D1C38821F55}"/>
    <cellStyle name="Currency [0] 4 2 3 2 2" xfId="2334" xr:uid="{FF3D6326-F2D5-4EC3-8EBE-BCA338BE8225}"/>
    <cellStyle name="Currency [0] 4 2 3 3" xfId="2335" xr:uid="{9FCEB707-04DA-4065-AA41-38DD495503ED}"/>
    <cellStyle name="Currency [0] 4 2 4" xfId="2336" xr:uid="{D89B4654-5431-4BE8-8B48-C11824BCE774}"/>
    <cellStyle name="Currency [0] 4 2 4 2" xfId="2337" xr:uid="{F23EE492-4341-4864-959C-8435193EAA97}"/>
    <cellStyle name="Currency [0] 4 2 4 2 2" xfId="2338" xr:uid="{5E56215A-B2BD-4486-A019-E22A6A3403D3}"/>
    <cellStyle name="Currency [0] 4 2 4 3" xfId="2339" xr:uid="{4E716F1A-73D6-40A7-92F6-4B4190B0091F}"/>
    <cellStyle name="Currency [0] 4 2 5" xfId="2340" xr:uid="{9AFBD6AE-66B7-4EA7-BB75-22D1649E7D5B}"/>
    <cellStyle name="Currency [0] 4 2 5 2" xfId="2341" xr:uid="{1E080BCF-2786-4CAD-85A1-A5C3B1E28F81}"/>
    <cellStyle name="Currency [0] 4 2 6" xfId="2342" xr:uid="{C6DB84A0-F027-467A-B2BE-E9118F0C166B}"/>
    <cellStyle name="Currency [0] 4 2 7" xfId="2343" xr:uid="{1DCA4496-61AB-46DC-86C2-46790CEA061E}"/>
    <cellStyle name="Currency [0] 4 3" xfId="2344" xr:uid="{BAB8790E-384B-4A09-9AE1-5A1DE5522EDF}"/>
    <cellStyle name="Currency [0] 4 3 2" xfId="2345" xr:uid="{B2BE0C71-5891-4FFE-84A4-CA6D5CB9E9AA}"/>
    <cellStyle name="Currency [0] 4 3 2 2" xfId="2346" xr:uid="{CF0A3B38-7C30-449C-B99A-5BD6CC5F9F36}"/>
    <cellStyle name="Currency [0] 4 3 2 2 2" xfId="2347" xr:uid="{A803F1F0-26E2-4AD1-AF6E-623D6DC36AE5}"/>
    <cellStyle name="Currency [0] 4 3 2 3" xfId="2348" xr:uid="{835B5A29-E8B3-40C7-A34C-B6BC8DF3D288}"/>
    <cellStyle name="Currency [0] 4 3 3" xfId="2349" xr:uid="{5C3A73D8-1475-4F60-9F66-444D851DEE9D}"/>
    <cellStyle name="Currency [0] 4 3 3 2" xfId="2350" xr:uid="{8396D131-0FE1-4B90-B740-0C113781E278}"/>
    <cellStyle name="Currency [0] 4 3 4" xfId="2351" xr:uid="{3052D6F1-B901-495F-B696-5A4D324CC618}"/>
    <cellStyle name="Currency [0] 4 3 5" xfId="2352" xr:uid="{0A1E7A30-1280-41EE-ABAE-128EE3E3CB1A}"/>
    <cellStyle name="Currency [0] 4 4" xfId="2353" xr:uid="{84A1D1F4-59BE-4355-9C56-7FBF669A8178}"/>
    <cellStyle name="Currency [0] 4 4 2" xfId="2354" xr:uid="{E2817816-B75F-40C3-95E3-D79CF5F21F42}"/>
    <cellStyle name="Currency [0] 4 4 2 2" xfId="2355" xr:uid="{59B0CB31-E135-41DF-8D0F-3CFF11CFE740}"/>
    <cellStyle name="Currency [0] 4 4 2 2 2" xfId="2356" xr:uid="{145554CF-F998-4D0A-BC7C-5DEA6C70DCCD}"/>
    <cellStyle name="Currency [0] 4 4 2 3" xfId="2357" xr:uid="{68A4C036-4462-4B7F-9E02-71E6E3866B7B}"/>
    <cellStyle name="Currency [0] 4 4 3" xfId="2358" xr:uid="{129D14F4-D5F2-4CBF-8637-ED73AB844AB5}"/>
    <cellStyle name="Currency [0] 4 4 3 2" xfId="2359" xr:uid="{C75D7598-B083-4B30-8916-85C2BDFCFA9A}"/>
    <cellStyle name="Currency [0] 4 4 4" xfId="2360" xr:uid="{DFED9200-16EF-4B16-B5E4-56910A677E9A}"/>
    <cellStyle name="Currency [0] 4 4 5" xfId="2361" xr:uid="{9C877078-508C-4445-A06D-452802D00606}"/>
    <cellStyle name="Currency [0] 4 5" xfId="2362" xr:uid="{7CBA604E-0269-496B-B4E9-E369539EB2E3}"/>
    <cellStyle name="Currency [0] 4 5 2" xfId="2363" xr:uid="{116D5FC4-1931-4EC8-BAC5-2C3B7C93E215}"/>
    <cellStyle name="Currency [0] 4 5 2 2" xfId="2364" xr:uid="{311BFF36-6159-4670-9FEF-08E8C98F7CA1}"/>
    <cellStyle name="Currency [0] 4 5 3" xfId="2365" xr:uid="{838F2AE7-40AB-4302-9716-38B04362723E}"/>
    <cellStyle name="Currency [0] 4 6" xfId="2366" xr:uid="{1520438E-B00E-419A-8E0B-2674FE027E74}"/>
    <cellStyle name="Currency [0] 4 6 2" xfId="2367" xr:uid="{9A5B81D1-828D-4B0F-A1AC-17F9E4037ACB}"/>
    <cellStyle name="Currency [0] 4 6 2 2" xfId="2368" xr:uid="{485BA74D-65ED-43BE-B056-B1839FFAAB35}"/>
    <cellStyle name="Currency [0] 4 6 3" xfId="2369" xr:uid="{73F0F7D4-E17F-482F-8FC3-FFF1C0B895C7}"/>
    <cellStyle name="Currency [0] 4 7" xfId="2370" xr:uid="{2E21B822-27B7-4615-AEE4-5AC73DAE2911}"/>
    <cellStyle name="Currency [0] 4 7 2" xfId="2371" xr:uid="{46884304-8FBA-4642-8846-F3FAA580DEDC}"/>
    <cellStyle name="Currency [0] 4 7 2 2" xfId="2372" xr:uid="{2FFAE931-35D3-4CEF-8B09-A3C7502EE112}"/>
    <cellStyle name="Currency [0] 4 7 3" xfId="2373" xr:uid="{1D038EBB-7B92-43FA-A339-6CED9F5DF935}"/>
    <cellStyle name="Currency [0] 4 8" xfId="2374" xr:uid="{6636CFC6-6495-4A30-A026-26030C951E0C}"/>
    <cellStyle name="Currency [0] 4 8 2" xfId="2375" xr:uid="{A48F0EEB-1BE1-409C-A092-49A89B260006}"/>
    <cellStyle name="Currency [0] 4 9" xfId="2376" xr:uid="{8813F3ED-52DD-4901-AD6E-C217741F30EB}"/>
    <cellStyle name="Currency [0] 5" xfId="2377" xr:uid="{D9FD7D0E-3A83-403D-8002-BCC179A5C918}"/>
    <cellStyle name="Currency [0] 5 2" xfId="2378" xr:uid="{D7FCBE11-79E4-4D4A-82FC-57DBC7B1AE2C}"/>
    <cellStyle name="Currency [0] 5 2 2" xfId="2379" xr:uid="{EB260020-0603-447C-A13B-C47581799B65}"/>
    <cellStyle name="Currency [0] 5 2 2 2" xfId="2380" xr:uid="{32D95B91-EAA8-4A9F-9ADD-9F25B1F56637}"/>
    <cellStyle name="Currency [0] 5 2 3" xfId="2381" xr:uid="{39F50EF1-6345-435D-9B59-FD39B3C6C687}"/>
    <cellStyle name="Currency [0] 5 3" xfId="2382" xr:uid="{D24889CA-16EE-4126-950F-BF2238E91220}"/>
    <cellStyle name="Currency [0] 5 3 2" xfId="2383" xr:uid="{80D4841D-0679-449C-B773-10864863C53F}"/>
    <cellStyle name="Currency [0] 5 3 2 2" xfId="2384" xr:uid="{76534AF1-6329-4328-BC99-435C740ABA23}"/>
    <cellStyle name="Currency [0] 5 3 3" xfId="2385" xr:uid="{01A31372-175D-45D6-8C39-919FC2404C91}"/>
    <cellStyle name="Currency [0] 5 4" xfId="2386" xr:uid="{F28F7823-3819-4ECA-80FA-158EB9CD5954}"/>
    <cellStyle name="Currency [0] 5 4 2" xfId="2387" xr:uid="{1F36D2F5-F2DA-498C-845A-95DCE8D276D8}"/>
    <cellStyle name="Currency [0] 5 5" xfId="2388" xr:uid="{8CD5E7AE-C6D6-4EB6-B848-A55061B6D00C}"/>
    <cellStyle name="Currency [0] 5 6" xfId="2389" xr:uid="{F94E0757-BFA6-4159-9261-FFDC00278CE6}"/>
    <cellStyle name="Currency [0] 6" xfId="2390" xr:uid="{FBE83FE4-6066-4E08-B581-7969C07843B8}"/>
    <cellStyle name="Currency [0] 6 2" xfId="2391" xr:uid="{F23302DC-04BE-4ECC-BC0B-595BC8F832EB}"/>
    <cellStyle name="Currency [0] 6 2 2" xfId="2392" xr:uid="{39202C95-262F-48A3-9638-6B44F7B1AC7B}"/>
    <cellStyle name="Currency [0] 6 2 2 2" xfId="2393" xr:uid="{93F64455-778A-4755-AA66-A823A31FDD7F}"/>
    <cellStyle name="Currency [0] 6 2 3" xfId="2394" xr:uid="{8CA09DBF-9302-4A3D-9335-04FB57003E17}"/>
    <cellStyle name="Currency [0] 6 3" xfId="2395" xr:uid="{CFD2C95E-78BA-4C18-ACCA-E186430AC808}"/>
    <cellStyle name="Currency [0] 6 3 2" xfId="2396" xr:uid="{5F9A84E4-33D1-4E70-BD26-A5A8C9A7A6B0}"/>
    <cellStyle name="Currency [0] 6 4" xfId="2397" xr:uid="{19391D75-25FB-4A95-8D5D-AF4A7CEB2476}"/>
    <cellStyle name="Currency [0] 7" xfId="2398" xr:uid="{35B15599-CCA9-4C95-B97A-516643ADE89C}"/>
    <cellStyle name="Currency [0] 7 2" xfId="2399" xr:uid="{050A7310-325C-40CB-AA0E-02D44F383B73}"/>
    <cellStyle name="Currency [0] 7 2 2" xfId="2400" xr:uid="{89E88148-60EC-4A3B-966E-0806DB7CCF9E}"/>
    <cellStyle name="Currency [0] 7 2 2 2" xfId="2401" xr:uid="{A88C1084-3ADB-4517-A800-E44E9D8EAF69}"/>
    <cellStyle name="Currency [0] 7 2 3" xfId="2402" xr:uid="{CAB3C4BD-3969-4ED7-BD4D-37D24FDDAE4D}"/>
    <cellStyle name="Currency [0] 7 3" xfId="2403" xr:uid="{24B60A94-AA65-44F2-AC13-95E6ACA7C4B1}"/>
    <cellStyle name="Currency [0] 7 3 2" xfId="2404" xr:uid="{6F0CA88C-5692-44B7-834A-0AE073737917}"/>
    <cellStyle name="Currency [0] 7 4" xfId="2405" xr:uid="{FFD75B3E-E121-4C56-B199-8D335BD01725}"/>
    <cellStyle name="Currency [0] 8" xfId="2406" xr:uid="{0BBB9D3F-FF84-4E0B-A18E-3A7E682854FC}"/>
    <cellStyle name="Currency [0] 8 2" xfId="2407" xr:uid="{9B5FC318-814F-43C0-B37D-48C399F2E7F8}"/>
    <cellStyle name="Currency [0] 8 2 2" xfId="2408" xr:uid="{ECF58643-96C9-44D4-B7B5-9FA2C94041CB}"/>
    <cellStyle name="Currency [0] 8 2 2 2" xfId="2409" xr:uid="{348D9C42-F9DB-4989-B584-FABC2B87A674}"/>
    <cellStyle name="Currency [0] 8 2 3" xfId="2410" xr:uid="{9F5A05FD-94EE-45C7-A095-D89C215905AE}"/>
    <cellStyle name="Currency [0] 8 3" xfId="2411" xr:uid="{1F54C1B1-D04C-452B-83C9-1228DB4C6132}"/>
    <cellStyle name="Currency [0] 8 3 2" xfId="2412" xr:uid="{C4D37BAE-BA03-4F4C-8D2B-01B89A07B403}"/>
    <cellStyle name="Currency [0] 8 4" xfId="2413" xr:uid="{88D093B8-175F-4F91-A934-A27BDD1D11AD}"/>
    <cellStyle name="Currency [0] 9" xfId="2414" xr:uid="{68BA1B7F-7177-4745-801F-4AC79B5F77E8}"/>
    <cellStyle name="Currency [0] 9 2" xfId="2415" xr:uid="{F095BA14-D11B-4030-B7A3-73742EC05857}"/>
    <cellStyle name="Currency [0] 9 2 2" xfId="2416" xr:uid="{AFA79714-E59A-47CA-88E3-AA7A84A3F569}"/>
    <cellStyle name="Currency [0] 9 2 2 2" xfId="2417" xr:uid="{747375FC-D5A2-49D5-A5A5-38FDFCDD6364}"/>
    <cellStyle name="Currency [0] 9 2 3" xfId="2418" xr:uid="{AFC81145-5D4E-4AA0-9E8B-302E1D2C6B4A}"/>
    <cellStyle name="Currency [0] 9 3" xfId="2419" xr:uid="{89E8E1F1-12E3-4057-B5BC-565A52DD8AAB}"/>
    <cellStyle name="Currency [0] 9 3 2" xfId="2420" xr:uid="{15779532-3926-49DE-BE82-F846E6E088F8}"/>
    <cellStyle name="Currency [0] 9 4" xfId="2421" xr:uid="{4AE24937-0791-4BF7-A00F-CE7B2FD4DC52}"/>
    <cellStyle name="Currency [00]" xfId="2422" xr:uid="{EBD1F631-46CB-44B6-BB36-6144BEF540A8}"/>
    <cellStyle name="Currency 10" xfId="2423" xr:uid="{F776C4CA-7A92-42D6-BCC1-9497FE4D1168}"/>
    <cellStyle name="Currency 10 2" xfId="2424" xr:uid="{F7DECAFE-A279-4375-89D6-3532AE6440BA}"/>
    <cellStyle name="Currency 10 2 2" xfId="2425" xr:uid="{14CFCC8C-8854-4208-9FE7-13CE9A5E10F0}"/>
    <cellStyle name="Currency 10 2 2 2" xfId="2426" xr:uid="{46810029-0734-4D47-88FA-D156A14F22C2}"/>
    <cellStyle name="Currency 10 2 3" xfId="2427" xr:uid="{EDC62B72-51CC-4B56-AFC2-A95B5C890FD3}"/>
    <cellStyle name="Currency 10 3" xfId="2428" xr:uid="{60685378-FA1A-438F-8BD5-7BBE3416281A}"/>
    <cellStyle name="Currency 10 3 2" xfId="2429" xr:uid="{C621CAD0-779B-40BD-8CA9-5CC6C043CFDD}"/>
    <cellStyle name="Currency 10 4" xfId="2430" xr:uid="{61E52C5C-BE6F-44D8-8B43-8822CB523317}"/>
    <cellStyle name="Currency 11" xfId="2431" xr:uid="{CA632A08-957E-4D8C-ACA8-8DACEDB93E60}"/>
    <cellStyle name="Currency 11 2" xfId="2432" xr:uid="{6389D4D7-61D9-4B70-83D5-DB606A8D706F}"/>
    <cellStyle name="Currency 11 2 2" xfId="2433" xr:uid="{DF57E903-FBEF-4B81-A2E6-4E6ACCF758AA}"/>
    <cellStyle name="Currency 11 2 2 2" xfId="2434" xr:uid="{9D14B376-3904-4C45-B3B0-C93ABC553DA8}"/>
    <cellStyle name="Currency 11 2 3" xfId="2435" xr:uid="{251CE4B1-41E9-4F4E-AF13-BCE75B588640}"/>
    <cellStyle name="Currency 11 3" xfId="2436" xr:uid="{BDCE0952-2009-41F1-9F0C-3DAEB873DA0E}"/>
    <cellStyle name="Currency 11 3 2" xfId="2437" xr:uid="{201DA321-7FE0-486E-BD9A-AC9AB3AB8410}"/>
    <cellStyle name="Currency 11 4" xfId="2438" xr:uid="{43B4B289-6689-4CEE-81CE-E198709D5507}"/>
    <cellStyle name="Currency 12" xfId="2439" xr:uid="{7AD63914-3FE7-48D3-A9F0-22C146151258}"/>
    <cellStyle name="Currency 12 2" xfId="2440" xr:uid="{E45189FD-2812-4E20-B3CE-3D2F6FD50477}"/>
    <cellStyle name="Currency 12 2 2" xfId="2441" xr:uid="{FBE516ED-850D-4985-9D36-EC62975FA463}"/>
    <cellStyle name="Currency 12 2 2 2" xfId="2442" xr:uid="{AC6669B9-9DF8-4CD0-A34E-230F80E0F06B}"/>
    <cellStyle name="Currency 12 2 3" xfId="2443" xr:uid="{32D769CD-BDF0-45F3-923A-EBF1ACE550CE}"/>
    <cellStyle name="Currency 12 3" xfId="2444" xr:uid="{A6E51EAF-EC42-4A5B-B41C-73AEB84F5DB9}"/>
    <cellStyle name="Currency 12 3 2" xfId="2445" xr:uid="{5D80D50E-353D-4F21-9996-476A83AA5447}"/>
    <cellStyle name="Currency 12 4" xfId="2446" xr:uid="{2AEC4135-06E6-4959-8F4D-1E26A32C6554}"/>
    <cellStyle name="Currency 13" xfId="2447" xr:uid="{293498AD-A2F2-46BF-B26D-8CCCD2D06F23}"/>
    <cellStyle name="Currency 13 2" xfId="2448" xr:uid="{A5E60432-AE3B-40E7-9B73-A3873A1149A4}"/>
    <cellStyle name="Currency 13 2 2" xfId="2449" xr:uid="{3FC3348A-6510-4805-B5EF-075D445D0A57}"/>
    <cellStyle name="Currency 13 2 2 2" xfId="2450" xr:uid="{DEEF6F31-61CF-4E75-9FE0-480F57BE2458}"/>
    <cellStyle name="Currency 13 2 3" xfId="2451" xr:uid="{E945A2A9-0628-4B0A-858C-7CE7AE51D288}"/>
    <cellStyle name="Currency 13 3" xfId="2452" xr:uid="{FA4687B9-BA0D-443B-9A87-6882DC6B04F4}"/>
    <cellStyle name="Currency 13 3 2" xfId="2453" xr:uid="{31C6D90C-5EB7-4365-8420-2465349DE10B}"/>
    <cellStyle name="Currency 13 4" xfId="2454" xr:uid="{4342ECD0-8263-42E8-934B-C8AA2B3EA652}"/>
    <cellStyle name="Currency 14" xfId="2455" xr:uid="{C0CCD8A5-E682-49FD-9112-064D5C21986B}"/>
    <cellStyle name="Currency 14 2" xfId="2456" xr:uid="{7623F63A-58B4-4758-B14C-E87618973E53}"/>
    <cellStyle name="Currency 14 2 2" xfId="2457" xr:uid="{C28D1F89-CCDD-4947-AFFE-A5FD8B654F16}"/>
    <cellStyle name="Currency 14 2 2 2" xfId="2458" xr:uid="{7C5093EC-B901-46E7-BB22-FCCB85F4F436}"/>
    <cellStyle name="Currency 14 2 3" xfId="2459" xr:uid="{85A5872D-EF5A-4901-8657-83F8532CD5E4}"/>
    <cellStyle name="Currency 14 3" xfId="2460" xr:uid="{84FCE7E5-0C77-48DA-B1DF-9505920D9BDF}"/>
    <cellStyle name="Currency 14 3 2" xfId="2461" xr:uid="{89F181D6-91DF-4AD3-ADA9-F940CED24DA5}"/>
    <cellStyle name="Currency 14 4" xfId="2462" xr:uid="{3072CAF3-84BC-458A-B7B2-F1C0598738B2}"/>
    <cellStyle name="Currency 15" xfId="2463" xr:uid="{AD4928AB-5BC7-40A2-A34F-986223EA7A26}"/>
    <cellStyle name="Currency 15 2" xfId="2464" xr:uid="{270A5D25-4F1D-423B-975A-59C9430819F5}"/>
    <cellStyle name="Currency 15 2 2" xfId="2465" xr:uid="{8BFDCA2F-2B4B-418E-9630-DB6ED02E7DE0}"/>
    <cellStyle name="Currency 15 2 2 2" xfId="2466" xr:uid="{F49DC673-1FD0-4C8F-A07F-EB2CE138F93D}"/>
    <cellStyle name="Currency 15 2 3" xfId="2467" xr:uid="{8AD63CE3-D3E2-4838-845D-20098BD02D6C}"/>
    <cellStyle name="Currency 15 3" xfId="2468" xr:uid="{0D270960-0617-40CE-B1C4-70FF396D9C02}"/>
    <cellStyle name="Currency 15 3 2" xfId="2469" xr:uid="{06D232FE-8772-4E9A-B223-6825473284D2}"/>
    <cellStyle name="Currency 15 4" xfId="2470" xr:uid="{A62363D0-B0A1-4D2F-9764-4743452115F5}"/>
    <cellStyle name="Currency 16" xfId="2471" xr:uid="{E860BD63-9560-443E-9F43-9E306531E823}"/>
    <cellStyle name="Currency 16 2" xfId="2472" xr:uid="{804E6F4A-8DE4-42CC-ADDC-B57E72269070}"/>
    <cellStyle name="Currency 16 2 2" xfId="2473" xr:uid="{37407CF0-9BF1-422E-915A-8C85B26875D5}"/>
    <cellStyle name="Currency 16 3" xfId="2474" xr:uid="{D2E2E171-819D-4A94-8FA1-0AE147934DED}"/>
    <cellStyle name="Currency 17" xfId="2475" xr:uid="{2DCAAA34-73DE-47F7-B99D-DA78846BFBEE}"/>
    <cellStyle name="Currency 17 2" xfId="2476" xr:uid="{7C5E5057-1048-4318-BF0B-6D01BDE36045}"/>
    <cellStyle name="Currency 17 2 2" xfId="2477" xr:uid="{BD793FEB-A966-43AF-BD70-CF633423FD23}"/>
    <cellStyle name="Currency 17 3" xfId="2478" xr:uid="{CAA3232C-8F67-4571-BFCF-0E818E4E0CF3}"/>
    <cellStyle name="Currency 18" xfId="2479" xr:uid="{5A028D98-55AC-468E-A1AD-B4C5EFF452A6}"/>
    <cellStyle name="Currency 18 2" xfId="2480" xr:uid="{D1FE57D5-5823-4A3C-8A88-EACD9CE54ABB}"/>
    <cellStyle name="Currency 18 2 2" xfId="2481" xr:uid="{26992F30-2A94-4273-82CC-8D13B439CCE8}"/>
    <cellStyle name="Currency 18 2 2 2" xfId="13720" xr:uid="{0F1E3B71-8939-48EA-8F37-67AA7585E32D}"/>
    <cellStyle name="Currency 18 2 2 2 2" xfId="16796" xr:uid="{789D702B-E834-4CFF-8111-ACDEDF7F4F55}"/>
    <cellStyle name="Currency 18 2 3" xfId="14088" xr:uid="{FE88B0CA-08C6-4909-A58A-0E1DE4A9D4EB}"/>
    <cellStyle name="Currency 18 2 3 2" xfId="17156" xr:uid="{53DE1BEB-DCDE-460C-AA92-8F831522D771}"/>
    <cellStyle name="Currency 18 2 4" xfId="13365" xr:uid="{612F5140-A184-4B86-A996-CD143DD888EB}"/>
    <cellStyle name="Currency 18 2 4 2" xfId="16446" xr:uid="{3F6A3077-6727-4560-AF06-C838C703823E}"/>
    <cellStyle name="Currency 18 3" xfId="2482" xr:uid="{A8569D1A-085C-4B2D-81E2-6EFFC74B7955}"/>
    <cellStyle name="Currency 18 3 2" xfId="13564" xr:uid="{C5449450-0EA9-4920-AD70-16B5FB2B7B50}"/>
    <cellStyle name="Currency 18 3 2 2" xfId="16640" xr:uid="{DD4C5B86-4BF2-488E-9567-8E78B52F1E50}"/>
    <cellStyle name="Currency 18 4" xfId="13931" xr:uid="{54ABD200-53E0-4B68-BF1C-F2CC8B18100D}"/>
    <cellStyle name="Currency 18 4 2" xfId="16999" xr:uid="{D099110D-039D-4671-88E2-5DD8315F067D}"/>
    <cellStyle name="Currency 18 5" xfId="13249" xr:uid="{4F0B6FA3-D1F2-461D-AA5E-FF40CB85CFD7}"/>
    <cellStyle name="Currency 18 5 2" xfId="16330" xr:uid="{B031416C-85CF-4461-B789-1F5F97C06E9B}"/>
    <cellStyle name="Currency 18_Valuta beregning" xfId="2483" xr:uid="{35E28CE1-1A63-4F96-B04C-05118B6F9AD3}"/>
    <cellStyle name="Currency 19" xfId="2484" xr:uid="{1ED2446E-06A6-42DA-A67D-F2087BAC9391}"/>
    <cellStyle name="Currency 19 2" xfId="2485" xr:uid="{5DB1F02D-AB7B-426B-B18C-0C6B4551C900}"/>
    <cellStyle name="Currency 19 2 2" xfId="2486" xr:uid="{08C3F7E5-AF69-488B-BB7C-A87250CAA19D}"/>
    <cellStyle name="Currency 19 2 2 2" xfId="13771" xr:uid="{19B86DBE-9FB5-454C-93FB-2347A047A6EF}"/>
    <cellStyle name="Currency 19 2 2 2 2" xfId="16847" xr:uid="{130A7028-DCA8-41DA-B215-BF33FAC9F390}"/>
    <cellStyle name="Currency 19 2 3" xfId="14139" xr:uid="{94D528E0-31D3-4D41-A511-63297754AEE9}"/>
    <cellStyle name="Currency 19 2 3 2" xfId="17207" xr:uid="{C879549D-8F20-4EA3-91F3-95DE17F19168}"/>
    <cellStyle name="Currency 19 2 4" xfId="13413" xr:uid="{54F1158C-FEBD-4E7C-85C9-D19ACD31808E}"/>
    <cellStyle name="Currency 19 2 4 2" xfId="16494" xr:uid="{4F8B08F4-72ED-4DAD-B629-4CC3DDFDF4FC}"/>
    <cellStyle name="Currency 19 3" xfId="2487" xr:uid="{5786BC46-98CA-4C2A-9D0B-1234571880EF}"/>
    <cellStyle name="Currency 19 3 2" xfId="13613" xr:uid="{F98AB7D6-6134-4F73-A2F5-C607B2AFB938}"/>
    <cellStyle name="Currency 19 3 2 2" xfId="16689" xr:uid="{B87BD7C7-675E-4E23-8798-FC3B1CBB24FF}"/>
    <cellStyle name="Currency 19 4" xfId="13981" xr:uid="{45DEC269-7114-4282-AB87-778BA82C5259}"/>
    <cellStyle name="Currency 19 4 2" xfId="17049" xr:uid="{9B6ADEFF-EEF6-41F1-AC8E-9947EA78C28B}"/>
    <cellStyle name="Currency 19 5" xfId="13285" xr:uid="{51548E7E-57E8-4D3B-AEB1-DDC7967EA011}"/>
    <cellStyle name="Currency 19 5 2" xfId="16366" xr:uid="{9E76E9E3-2DAC-4F8B-8EDD-3A5875771C30}"/>
    <cellStyle name="Currency 19_Valuta beregning" xfId="2488" xr:uid="{2A64138C-8D38-4C3A-8A53-69B0645B9EAD}"/>
    <cellStyle name="Currency 2" xfId="42" xr:uid="{071D5B46-9D7E-40EE-A9BE-54C00E1B3DAD}"/>
    <cellStyle name="Currency 2 10" xfId="2490" xr:uid="{1A418823-AE8B-4D61-BA24-C72F36ADED6E}"/>
    <cellStyle name="Currency 2 11" xfId="2489" xr:uid="{D2BD64C6-2354-4A53-9F98-1F6FA55A4141}"/>
    <cellStyle name="Currency 2 12" xfId="14324" xr:uid="{B64F75D6-859C-44C0-AF31-DE40DCA57DF6}"/>
    <cellStyle name="Currency 2 2" xfId="2491" xr:uid="{A9BF53B9-C39F-457B-9FDE-5546668F559A}"/>
    <cellStyle name="Currency 2 2 2" xfId="2492" xr:uid="{BFE13E0C-86AC-4670-85DA-36B509858E3A}"/>
    <cellStyle name="Currency 2 2 2 2" xfId="2493" xr:uid="{9F7503FD-4DDC-440E-BCC5-4AF0780C1613}"/>
    <cellStyle name="Currency 2 2 2 2 2" xfId="2494" xr:uid="{62722689-8253-49C2-8DA0-9FFC6E0C3CDE}"/>
    <cellStyle name="Currency 2 2 2 3" xfId="2495" xr:uid="{FB626061-69BB-4D72-8A4C-ABB4405B05AC}"/>
    <cellStyle name="Currency 2 2 3" xfId="2496" xr:uid="{4AF587E5-E8E2-4212-AFCA-D6DE8594C2AF}"/>
    <cellStyle name="Currency 2 2 3 2" xfId="2497" xr:uid="{EDB0EEEF-0ABC-4808-B4C5-90F0ED1CFF76}"/>
    <cellStyle name="Currency 2 2 3 2 2" xfId="2498" xr:uid="{F88B6B6D-CA0F-431F-A14D-89FF467600FF}"/>
    <cellStyle name="Currency 2 2 3 3" xfId="2499" xr:uid="{54B06DEE-A09C-4D51-B14E-BE1A71799907}"/>
    <cellStyle name="Currency 2 2 4" xfId="2500" xr:uid="{9E6DEB47-F222-4DE9-9E81-DB8CE0432652}"/>
    <cellStyle name="Currency 2 2 4 2" xfId="2501" xr:uid="{36A1F17D-240D-4312-A275-94C56CAA637E}"/>
    <cellStyle name="Currency 2 2 4 2 2" xfId="2502" xr:uid="{2DE4463C-C79A-415E-82FA-2FF536A1440B}"/>
    <cellStyle name="Currency 2 2 4 3" xfId="2503" xr:uid="{43BCDF59-F14B-40A6-A4E6-19746D5514EA}"/>
    <cellStyle name="Currency 2 2 5" xfId="2504" xr:uid="{70EB5CFA-6B9B-4C62-8151-34C5FC85F36A}"/>
    <cellStyle name="Currency 2 2 5 2" xfId="2505" xr:uid="{71AF3179-F39E-4189-B739-D3337ED7B669}"/>
    <cellStyle name="Currency 2 2 6" xfId="2506" xr:uid="{CE0CB900-5584-4147-A196-CE6CF4A689D5}"/>
    <cellStyle name="Currency 2 2 7" xfId="2507" xr:uid="{B08AA688-1195-433A-98AA-0668CE9EDAA1}"/>
    <cellStyle name="Currency 2 3" xfId="2508" xr:uid="{EB6B8053-0ACA-4433-A59B-167203064C5A}"/>
    <cellStyle name="Currency 2 3 2" xfId="2509" xr:uid="{1B5D8DDC-EE05-4503-9C87-68EC0AC8A002}"/>
    <cellStyle name="Currency 2 3 2 2" xfId="2510" xr:uid="{CE648DE4-6DD8-4C69-88B3-F0DC82D50127}"/>
    <cellStyle name="Currency 2 3 2 2 2" xfId="2511" xr:uid="{5767FF11-A008-4C32-871B-E40576F691FB}"/>
    <cellStyle name="Currency 2 3 2 3" xfId="2512" xr:uid="{0D423C18-77B0-4AD3-B88B-6EB0CE9D59FC}"/>
    <cellStyle name="Currency 2 3 3" xfId="2513" xr:uid="{523F1253-2B49-42CD-9A87-673DA4D98262}"/>
    <cellStyle name="Currency 2 3 3 2" xfId="2514" xr:uid="{7BCF60EF-3AA2-41FB-8081-385C947B243E}"/>
    <cellStyle name="Currency 2 3 3 2 2" xfId="2515" xr:uid="{9092616F-0F46-460D-BFF1-E50AFFC05DB7}"/>
    <cellStyle name="Currency 2 3 3 3" xfId="2516" xr:uid="{06C08C2F-F999-4974-ACC7-B2B296B53D9D}"/>
    <cellStyle name="Currency 2 3 4" xfId="2517" xr:uid="{2CA96702-0A27-45E6-96BA-6550D02C2703}"/>
    <cellStyle name="Currency 2 3 4 2" xfId="2518" xr:uid="{AEFDE4DD-9FD3-447B-B5D9-181EFA93D9B3}"/>
    <cellStyle name="Currency 2 3 4 2 2" xfId="2519" xr:uid="{5A461C1F-CDB8-4E0E-B01D-6A380AEB2272}"/>
    <cellStyle name="Currency 2 3 4 3" xfId="2520" xr:uid="{EA10AC7D-8AA3-4844-B704-8CAC59330E40}"/>
    <cellStyle name="Currency 2 3 5" xfId="2521" xr:uid="{D0904572-B440-4F91-9F49-56BB098A3779}"/>
    <cellStyle name="Currency 2 3 5 2" xfId="2522" xr:uid="{2C2BA2D6-5091-42C9-B5FA-324967E0632E}"/>
    <cellStyle name="Currency 2 3 6" xfId="2523" xr:uid="{7525C734-B428-4E7B-B53C-26E87BFB604D}"/>
    <cellStyle name="Currency 2 3 7" xfId="2524" xr:uid="{F7295DFC-051B-43C1-AD43-4A273ECA5CBD}"/>
    <cellStyle name="Currency 2 4" xfId="2525" xr:uid="{C947B4B9-B6D1-4304-9E96-7FD9E9D72082}"/>
    <cellStyle name="Currency 2 4 2" xfId="2526" xr:uid="{DB4A624E-8E2E-4C49-A999-57B5449983E3}"/>
    <cellStyle name="Currency 2 4 2 2" xfId="2527" xr:uid="{D417DDEB-D94B-47F9-8F2C-FBA6FA1EAEC2}"/>
    <cellStyle name="Currency 2 4 2 2 2" xfId="2528" xr:uid="{3835DC2E-16F8-47E6-A85F-14A1AABA594F}"/>
    <cellStyle name="Currency 2 4 2 3" xfId="2529" xr:uid="{DAE1F612-E1C5-42E0-BC87-5AA234FB020E}"/>
    <cellStyle name="Currency 2 4 3" xfId="2530" xr:uid="{41D458A3-D90E-4F7E-A561-BF871E34BE62}"/>
    <cellStyle name="Currency 2 4 3 2" xfId="2531" xr:uid="{CA30DBC1-2842-4FDA-8561-6DACCA2D1D10}"/>
    <cellStyle name="Currency 2 4 4" xfId="2532" xr:uid="{26EA8868-1F6C-4395-8FBE-754865F23AC1}"/>
    <cellStyle name="Currency 2 4 5" xfId="2533" xr:uid="{44EFB8FA-E626-43DC-A221-576FE263064E}"/>
    <cellStyle name="Currency 2 5" xfId="2534" xr:uid="{C01A26F8-01B0-499C-9849-CFAC106DE568}"/>
    <cellStyle name="Currency 2 5 2" xfId="2535" xr:uid="{7EB6149F-F1AF-4AB0-9F46-28A4FE098427}"/>
    <cellStyle name="Currency 2 5 2 2" xfId="2536" xr:uid="{3F77ABB2-9E5E-43F9-89E4-45AEC8ED9C6F}"/>
    <cellStyle name="Currency 2 5 3" xfId="2537" xr:uid="{8DE1E62F-ED9C-4719-861A-C1FF4F644863}"/>
    <cellStyle name="Currency 2 6" xfId="2538" xr:uid="{334AC3C4-3B36-495D-823E-ECEDC2A50EA1}"/>
    <cellStyle name="Currency 2 6 2" xfId="2539" xr:uid="{DAFF5AAA-3B88-4185-A8E7-8518E8FF1B46}"/>
    <cellStyle name="Currency 2 6 2 2" xfId="2540" xr:uid="{5CCF0245-FEF0-4039-8D9A-C4E7499989D2}"/>
    <cellStyle name="Currency 2 6 3" xfId="2541" xr:uid="{9309B552-FF22-4CE7-850D-B71D3ACD3ECE}"/>
    <cellStyle name="Currency 2 7" xfId="2542" xr:uid="{2433BF50-3F3A-4E9B-9B88-33C43A7FE37F}"/>
    <cellStyle name="Currency 2 7 2" xfId="2543" xr:uid="{2C310B30-CB57-40B6-955D-A85C7FC39D11}"/>
    <cellStyle name="Currency 2 7 2 2" xfId="2544" xr:uid="{18B1925C-63EC-426B-8516-6E7284B84E65}"/>
    <cellStyle name="Currency 2 7 3" xfId="2545" xr:uid="{752659A5-785A-42C9-9CE6-3F27ABB79C6B}"/>
    <cellStyle name="Currency 2 8" xfId="2546" xr:uid="{DDC0E7D7-BC5E-481F-84FD-1B2AA0ECBAA8}"/>
    <cellStyle name="Currency 2 8 2" xfId="2547" xr:uid="{EB84A5CD-1228-4F52-BDF1-F7F2D867DBE3}"/>
    <cellStyle name="Currency 2 9" xfId="2548" xr:uid="{09AE0986-13C0-4127-8B64-288A18F85716}"/>
    <cellStyle name="Currency 20" xfId="2549" xr:uid="{85DB1DB0-3825-4269-94CF-0575DFA81EB9}"/>
    <cellStyle name="Currency 20 2" xfId="2550" xr:uid="{FC16662D-D1E8-4CA7-9D9D-2F05B15EA055}"/>
    <cellStyle name="Currency 20 2 2" xfId="2551" xr:uid="{90D81015-D55E-4A12-A098-0047C1AC3117}"/>
    <cellStyle name="Currency 20 2 2 2" xfId="13774" xr:uid="{CED61D0D-90E5-414C-B821-6D9780F8A940}"/>
    <cellStyle name="Currency 20 2 2 2 2" xfId="16850" xr:uid="{0126C523-29EC-4DDF-9A93-9AA0C4527324}"/>
    <cellStyle name="Currency 20 2 3" xfId="14142" xr:uid="{0E60B966-1186-46F2-A192-B7C128BC2367}"/>
    <cellStyle name="Currency 20 2 3 2" xfId="17210" xr:uid="{F21035D0-99D5-49AD-9EE2-EB01FAD054B0}"/>
    <cellStyle name="Currency 20 2 4" xfId="13416" xr:uid="{553ABD87-4E05-4F90-A92F-3DD735320EE4}"/>
    <cellStyle name="Currency 20 2 4 2" xfId="16497" xr:uid="{EAD2129B-689C-45A1-8339-F956C3108D3C}"/>
    <cellStyle name="Currency 20 3" xfId="2552" xr:uid="{11F29A3A-464B-4E7C-BB33-C104B3B054BB}"/>
    <cellStyle name="Currency 20 3 2" xfId="13616" xr:uid="{2A958D25-46FE-4A61-B8C9-7FC29C43A014}"/>
    <cellStyle name="Currency 20 3 2 2" xfId="16692" xr:uid="{6CDDCABE-F7D4-441F-978E-05C3EB835AE0}"/>
    <cellStyle name="Currency 20 4" xfId="13984" xr:uid="{9EFBC42C-2759-4CFA-935D-12D8E2CC3366}"/>
    <cellStyle name="Currency 20 4 2" xfId="17052" xr:uid="{D0B6C012-E537-444C-B92B-3C0E1E5B6FC3}"/>
    <cellStyle name="Currency 20 5" xfId="13287" xr:uid="{7B3A97A1-007C-4706-B797-DC3B0DB03AC9}"/>
    <cellStyle name="Currency 20 5 2" xfId="16368" xr:uid="{A2ED70C8-E41D-47F4-9903-0FC341B3B11C}"/>
    <cellStyle name="Currency 21" xfId="2553" xr:uid="{80B0734E-77D7-4D66-9A1E-7C1CB434993B}"/>
    <cellStyle name="Currency 21 2" xfId="2554" xr:uid="{48DBA2FB-BBE6-4F74-939A-CE9EFF42D2F3}"/>
    <cellStyle name="Currency 21 2 2" xfId="13769" xr:uid="{ADEA37B5-E48C-43A5-8418-677B8F7B118E}"/>
    <cellStyle name="Currency 21 2 2 2" xfId="16845" xr:uid="{1B63D5FA-BBE7-45F9-87B1-ED8B86B77D02}"/>
    <cellStyle name="Currency 21 2 3" xfId="14137" xr:uid="{46E20F58-D4CD-468C-9586-3BF32198DE23}"/>
    <cellStyle name="Currency 21 2 3 2" xfId="17205" xr:uid="{99698F9A-05AA-40F2-B3E3-FA2217D61407}"/>
    <cellStyle name="Currency 21 2 4" xfId="13411" xr:uid="{3A833504-4874-498D-A181-54EBD6D38BBF}"/>
    <cellStyle name="Currency 21 2 4 2" xfId="16492" xr:uid="{7ABD7F4E-43A5-49B5-BBB3-4DCAEFA7AF54}"/>
    <cellStyle name="Currency 21 3" xfId="13611" xr:uid="{68667F32-70DF-411B-9F41-BAC971C1E952}"/>
    <cellStyle name="Currency 21 3 2" xfId="16687" xr:uid="{88003AB8-D025-4839-9305-F0D126E0CA39}"/>
    <cellStyle name="Currency 21 4" xfId="13979" xr:uid="{D893892B-77D2-481D-8321-96D87B4A8417}"/>
    <cellStyle name="Currency 21 4 2" xfId="17047" xr:uid="{021ED9AB-FDFF-4C0F-A956-5A205F83EE65}"/>
    <cellStyle name="Currency 21 5" xfId="13283" xr:uid="{6174B259-2377-49A1-B94D-23C9D398AE06}"/>
    <cellStyle name="Currency 21 5 2" xfId="16364" xr:uid="{5F54FB97-DAEB-452A-9978-4EBBD34CE798}"/>
    <cellStyle name="Currency 22" xfId="2555" xr:uid="{5ED16B16-7632-4CC6-A832-341645FA35A0}"/>
    <cellStyle name="Currency 22 2" xfId="2556" xr:uid="{602DD619-05F7-496A-AACB-35D544D834FD}"/>
    <cellStyle name="Currency 22 2 2" xfId="13775" xr:uid="{39190E67-4F39-409B-A3E0-986E88CC85E8}"/>
    <cellStyle name="Currency 22 2 2 2" xfId="16851" xr:uid="{F749723A-51EB-47C4-90E0-FE828F526163}"/>
    <cellStyle name="Currency 22 2 3" xfId="14143" xr:uid="{DA782061-074A-4367-927B-08133C25C0E6}"/>
    <cellStyle name="Currency 22 2 3 2" xfId="17211" xr:uid="{C7480B39-0DD8-4FA4-B539-CEFC0E14A528}"/>
    <cellStyle name="Currency 22 2 4" xfId="13417" xr:uid="{38F97ABC-08C6-47EE-8DAB-29DA35BF9620}"/>
    <cellStyle name="Currency 22 2 4 2" xfId="16498" xr:uid="{75532ACD-ED90-4E85-B7DF-B0B70C343E0F}"/>
    <cellStyle name="Currency 22 3" xfId="13617" xr:uid="{BBF2629D-5B85-47E9-99AF-91AA2CD37F50}"/>
    <cellStyle name="Currency 22 3 2" xfId="16693" xr:uid="{E1F205A9-2D7A-4C27-AC08-E85584700282}"/>
    <cellStyle name="Currency 22 4" xfId="13985" xr:uid="{43C8D15D-9209-47A3-9535-ED863FE48B1A}"/>
    <cellStyle name="Currency 22 4 2" xfId="17053" xr:uid="{3C8494A6-FDFD-441A-A264-35593D6C0483}"/>
    <cellStyle name="Currency 22 5" xfId="13288" xr:uid="{709134C6-3C55-4464-BC0C-667CC05DAD67}"/>
    <cellStyle name="Currency 22 5 2" xfId="16369" xr:uid="{D4FF5386-C4B6-43D2-83D0-5D25071A5358}"/>
    <cellStyle name="Currency 23" xfId="2557" xr:uid="{20728F16-8156-47B8-B72F-4AF0ABA1C9FC}"/>
    <cellStyle name="Currency 23 2" xfId="13447" xr:uid="{20381298-F347-47DC-AFD7-66BA3AB15221}"/>
    <cellStyle name="Currency 23 2 2" xfId="13809" xr:uid="{BC83A7B4-6528-42F4-BB45-0606899CE496}"/>
    <cellStyle name="Currency 23 2 2 2" xfId="16885" xr:uid="{B45E1A71-4DF2-42DB-8897-66FFC7550DB9}"/>
    <cellStyle name="Currency 23 2 3" xfId="14177" xr:uid="{0EBBA5C1-2662-4AE6-AA4E-B01B97A276C6}"/>
    <cellStyle name="Currency 23 2 3 2" xfId="17245" xr:uid="{5D8DAB26-162F-4646-B6ED-F5487A7343F7}"/>
    <cellStyle name="Currency 23 2 4" xfId="16528" xr:uid="{0D5E8D36-213A-4A52-AD19-007FC4C90F2B}"/>
    <cellStyle name="Currency 23 3" xfId="13648" xr:uid="{48C9141F-F5F2-40DD-AE3A-FCC4B5C2745A}"/>
    <cellStyle name="Currency 23 3 2" xfId="16724" xr:uid="{372BCA2E-92CE-42FF-AEEB-7E5F0D8E781A}"/>
    <cellStyle name="Currency 23 4" xfId="14016" xr:uid="{06D426C5-775D-4973-95FE-E8CF45680B08}"/>
    <cellStyle name="Currency 23 4 2" xfId="17084" xr:uid="{65AF96C6-9EEC-40A4-BB84-69ED282BC959}"/>
    <cellStyle name="Currency 23 5" xfId="13306" xr:uid="{6360E639-F4BF-4B75-86F7-8A7527917865}"/>
    <cellStyle name="Currency 23 5 2" xfId="16387" xr:uid="{8A5C10CF-8B6C-41A3-8DB9-B936C91673F2}"/>
    <cellStyle name="Currency 24" xfId="2558" xr:uid="{096AFACE-5534-4242-8826-D06B518F6EAF}"/>
    <cellStyle name="Currency 24 2" xfId="13467" xr:uid="{5DF2E9F3-07E7-4502-AA16-C11CDB6AB2C4}"/>
    <cellStyle name="Currency 24 2 2" xfId="13829" xr:uid="{D32185C1-2B40-4EB2-B0E3-1C4ACCF404A6}"/>
    <cellStyle name="Currency 24 2 2 2" xfId="16905" xr:uid="{E71462DF-BCCC-47F2-9D98-A985C7E86E21}"/>
    <cellStyle name="Currency 24 2 3" xfId="14197" xr:uid="{2243787D-A619-4133-A304-958198E2369E}"/>
    <cellStyle name="Currency 24 2 3 2" xfId="17265" xr:uid="{31F6DCA5-1FF6-4EA4-952E-0613035648E3}"/>
    <cellStyle name="Currency 24 2 4" xfId="16548" xr:uid="{EC651740-CB50-441A-9773-5B736DEA2BC4}"/>
    <cellStyle name="Currency 24 3" xfId="13668" xr:uid="{CCFF9928-206C-4D68-BD20-0A77E65018A4}"/>
    <cellStyle name="Currency 24 3 2" xfId="16744" xr:uid="{D8DA4734-0B34-4EA8-8EBC-729E80B9B76F}"/>
    <cellStyle name="Currency 24 4" xfId="14036" xr:uid="{A740448F-FA40-43E3-9550-1EE9462F7145}"/>
    <cellStyle name="Currency 24 4 2" xfId="17104" xr:uid="{90FE3404-D14A-4075-A0F9-A8BF30362D09}"/>
    <cellStyle name="Currency 24 5" xfId="13326" xr:uid="{135E4200-374B-474F-BD86-542A356A5D79}"/>
    <cellStyle name="Currency 24 5 2" xfId="16407" xr:uid="{0F4BCE44-6B19-4755-958A-EB58954B2E2E}"/>
    <cellStyle name="Currency 25" xfId="2127" xr:uid="{C6FFFDFE-8571-49FF-89BC-B8D4EAA0B354}"/>
    <cellStyle name="Currency 25 2" xfId="13513" xr:uid="{DD5446B3-49B1-48D9-95B8-AA94309F8CCA}"/>
    <cellStyle name="Currency 25 2 2" xfId="16589" xr:uid="{CEB6E673-A390-49AB-BA2E-436A36C5184E}"/>
    <cellStyle name="Currency 25 3" xfId="13879" xr:uid="{448DC417-EA42-432A-94EA-DE80D8E3CDD1}"/>
    <cellStyle name="Currency 25 3 2" xfId="16947" xr:uid="{3C8FD61C-D056-4D6A-B14A-36D5CA210C65}"/>
    <cellStyle name="Currency 25 4" xfId="16114" xr:uid="{D7CF6AD3-110E-447C-94DD-54998310CEF3}"/>
    <cellStyle name="Currency 26" xfId="10461" xr:uid="{E2FE63C3-9E9E-4404-B1CC-2F00E54EBA56}"/>
    <cellStyle name="Currency 26 2" xfId="13563" xr:uid="{6F536348-7D9D-40A2-A55B-3F9222B2C78A}"/>
    <cellStyle name="Currency 26 2 2" xfId="16639" xr:uid="{C1DC33F0-4A32-4D8B-BC4D-26F9C67CB58E}"/>
    <cellStyle name="Currency 26 3" xfId="13930" xr:uid="{ADD74B09-9DA6-4A38-8F65-C194686080A1}"/>
    <cellStyle name="Currency 26 3 2" xfId="16998" xr:uid="{5F83D46F-4F13-4780-BDDF-680872EC0DD4}"/>
    <cellStyle name="Currency 26 4" xfId="16135" xr:uid="{EA7ACB35-32EC-47EA-A1E3-38B9DB3F6EF8}"/>
    <cellStyle name="Currency 27" xfId="13327" xr:uid="{926240AC-15A0-4243-92BE-AA1A99B96B45}"/>
    <cellStyle name="Currency 27 2" xfId="13669" xr:uid="{C87FA4C4-9819-4C8A-8E15-6A9D56B150C8}"/>
    <cellStyle name="Currency 27 2 2" xfId="16745" xr:uid="{9BDEB7FB-3282-4396-B145-86FD4969C5E5}"/>
    <cellStyle name="Currency 27 3" xfId="14037" xr:uid="{8AF16148-6291-454A-8F0F-BEDB557E9343}"/>
    <cellStyle name="Currency 27 3 2" xfId="17105" xr:uid="{24C1B758-B456-4090-ABC1-E63B3AB9BDF3}"/>
    <cellStyle name="Currency 27 4" xfId="16408" xr:uid="{A53431C5-5283-4915-A3F6-EC994F702475}"/>
    <cellStyle name="Currency 28" xfId="13469" xr:uid="{198E5ACD-716A-4BE5-8904-C8B07A2062AC}"/>
    <cellStyle name="Currency 28 2" xfId="16549" xr:uid="{13A08927-DD2F-437C-B54A-00BAEDD8D029}"/>
    <cellStyle name="Currency 29" xfId="13489" xr:uid="{4D37A85B-7CE0-49B3-90EF-7FE0760D5ED1}"/>
    <cellStyle name="Currency 29 2" xfId="16569" xr:uid="{1D0D4580-7104-406E-81B2-44DC23C6A75F}"/>
    <cellStyle name="Currency 3" xfId="2559" xr:uid="{9DFFB538-85AF-4552-A07E-BD742E664200}"/>
    <cellStyle name="Currency 3 10" xfId="2560" xr:uid="{4265A4BE-56F4-4BC6-99AF-3F7D51388384}"/>
    <cellStyle name="Currency 3 2" xfId="2561" xr:uid="{9F9E5280-1141-4A3A-8B4D-B0DFD77172A2}"/>
    <cellStyle name="Currency 3 2 2" xfId="2562" xr:uid="{B2419DE8-C31D-46BD-AA6D-ABB1A6B62699}"/>
    <cellStyle name="Currency 3 2 2 2" xfId="2563" xr:uid="{0735558C-B703-48D4-8D2E-56464E65FF77}"/>
    <cellStyle name="Currency 3 2 2 2 2" xfId="2564" xr:uid="{1074D589-EF4D-4282-8162-9273771904F8}"/>
    <cellStyle name="Currency 3 2 2 3" xfId="2565" xr:uid="{B96E07EF-666D-436C-80B4-B3B0088EC089}"/>
    <cellStyle name="Currency 3 2 3" xfId="2566" xr:uid="{3355F318-B673-43C9-AD47-0DE92D6ABF17}"/>
    <cellStyle name="Currency 3 2 3 2" xfId="2567" xr:uid="{931B0533-AC95-491C-85CB-37AC7DF6438D}"/>
    <cellStyle name="Currency 3 2 3 2 2" xfId="2568" xr:uid="{B5122350-97A7-48DD-BEAA-2BC0FD5EF332}"/>
    <cellStyle name="Currency 3 2 3 3" xfId="2569" xr:uid="{1D69F509-46BF-4E9B-939E-2DCD92789A78}"/>
    <cellStyle name="Currency 3 2 4" xfId="2570" xr:uid="{972F3BB4-EFE5-4E63-9E1E-BF9551DED009}"/>
    <cellStyle name="Currency 3 2 4 2" xfId="2571" xr:uid="{CE35C3EE-761C-4DA7-B0E5-083C85EDB1A8}"/>
    <cellStyle name="Currency 3 2 4 2 2" xfId="2572" xr:uid="{2B2EEEE2-EEFB-4426-96D2-DEBDB6451CB9}"/>
    <cellStyle name="Currency 3 2 4 3" xfId="2573" xr:uid="{480D5F51-CF38-4326-A379-A24125308CEB}"/>
    <cellStyle name="Currency 3 2 5" xfId="2574" xr:uid="{ACD1CF85-7674-4D99-8887-2274EB996FE8}"/>
    <cellStyle name="Currency 3 2 5 2" xfId="2575" xr:uid="{3BED5672-004D-4924-89F8-A214119D5E08}"/>
    <cellStyle name="Currency 3 2 6" xfId="2576" xr:uid="{64CD2E93-F4ED-4E89-B055-C809C6AEEB3E}"/>
    <cellStyle name="Currency 3 2 7" xfId="2577" xr:uid="{E825A629-78C8-4B6F-8A63-61B1B94971C1}"/>
    <cellStyle name="Currency 3 3" xfId="2578" xr:uid="{4B2893AF-4048-4D6F-BB5B-CBF8E12CEA03}"/>
    <cellStyle name="Currency 3 3 2" xfId="2579" xr:uid="{EE937C0F-39EF-4ADF-AE3A-B71B35693E5B}"/>
    <cellStyle name="Currency 3 3 2 2" xfId="2580" xr:uid="{AC6280F4-F336-471E-AFD4-64559A0EA709}"/>
    <cellStyle name="Currency 3 3 2 2 2" xfId="2581" xr:uid="{5F31B564-D4FF-4FAA-B2C1-38576B3EA1F2}"/>
    <cellStyle name="Currency 3 3 2 3" xfId="2582" xr:uid="{3DAC6234-7467-49E8-8004-88FF0285E165}"/>
    <cellStyle name="Currency 3 3 3" xfId="2583" xr:uid="{97356AA6-BB14-4894-B5FC-62AAF15BEBBA}"/>
    <cellStyle name="Currency 3 3 3 2" xfId="2584" xr:uid="{5E22812C-D5B7-425C-A9EA-30F4C726A9DB}"/>
    <cellStyle name="Currency 3 3 3 2 2" xfId="2585" xr:uid="{2D181D5B-726B-4801-B5EF-F9C286A1B902}"/>
    <cellStyle name="Currency 3 3 3 3" xfId="2586" xr:uid="{37B43084-9D26-4F3F-9434-7DBFFDD1901D}"/>
    <cellStyle name="Currency 3 3 4" xfId="2587" xr:uid="{779B8EEC-163F-479F-AC8C-FDB474817E1A}"/>
    <cellStyle name="Currency 3 3 4 2" xfId="2588" xr:uid="{95AA4473-F855-41AA-92EA-BA2CAF4997C4}"/>
    <cellStyle name="Currency 3 3 4 2 2" xfId="2589" xr:uid="{66B0256D-A241-4AA5-A914-4CDE46F274C2}"/>
    <cellStyle name="Currency 3 3 4 3" xfId="2590" xr:uid="{8FD8100E-D084-48E9-B800-036D607A82F8}"/>
    <cellStyle name="Currency 3 3 5" xfId="2591" xr:uid="{0D9E1928-BB92-470E-A52E-4B767603AE99}"/>
    <cellStyle name="Currency 3 3 5 2" xfId="2592" xr:uid="{23E1295A-1EEE-4CC1-89C3-FBA7DFEE3F14}"/>
    <cellStyle name="Currency 3 3 6" xfId="2593" xr:uid="{32AA6758-562D-4259-80A8-5D2F52489DD9}"/>
    <cellStyle name="Currency 3 3 7" xfId="2594" xr:uid="{0015EE53-BEF4-4E2B-BC0B-3B7642CBF765}"/>
    <cellStyle name="Currency 3 4" xfId="2595" xr:uid="{BD6E55AC-92FA-4118-ACD3-5EE9B155BEEB}"/>
    <cellStyle name="Currency 3 4 2" xfId="2596" xr:uid="{C29DCB94-662B-4CEB-97E3-BE30F894F40F}"/>
    <cellStyle name="Currency 3 4 2 2" xfId="2597" xr:uid="{8C0B8ECA-53A7-4D49-BCB4-79F13562CA38}"/>
    <cellStyle name="Currency 3 4 2 2 2" xfId="2598" xr:uid="{AF840F23-BCBC-46F5-86D3-3F231929E481}"/>
    <cellStyle name="Currency 3 4 2 3" xfId="2599" xr:uid="{853AAB56-5619-47B1-89FA-70AB0E4FCF52}"/>
    <cellStyle name="Currency 3 4 3" xfId="2600" xr:uid="{C6950D3B-9C3E-4BD0-B5D9-1D42C03FEB59}"/>
    <cellStyle name="Currency 3 4 3 2" xfId="2601" xr:uid="{662549DD-632E-4700-B937-0C54C308E00A}"/>
    <cellStyle name="Currency 3 4 4" xfId="2602" xr:uid="{FF78B07C-CB19-4B03-A2F3-81E87BD01DE6}"/>
    <cellStyle name="Currency 3 4 5" xfId="2603" xr:uid="{AA773503-7E81-4D12-A557-6C3A1349490F}"/>
    <cellStyle name="Currency 3 5" xfId="2604" xr:uid="{A907A2C3-DE9D-40FA-A0C8-EF0840BEA9EC}"/>
    <cellStyle name="Currency 3 5 2" xfId="2605" xr:uid="{97F618B3-5CE1-4B47-A874-E76F82BB42DF}"/>
    <cellStyle name="Currency 3 5 2 2" xfId="2606" xr:uid="{C655C68E-606F-49C6-A5A8-4F27B4302699}"/>
    <cellStyle name="Currency 3 5 3" xfId="2607" xr:uid="{EBAF5752-C8B8-4713-9FE3-CE5612B0124B}"/>
    <cellStyle name="Currency 3 6" xfId="2608" xr:uid="{72977CA2-5917-4C8E-93F8-E3A4F62BA799}"/>
    <cellStyle name="Currency 3 6 2" xfId="2609" xr:uid="{56FD0652-0EFE-4AC2-97F7-A1C45E7FDCEF}"/>
    <cellStyle name="Currency 3 6 2 2" xfId="2610" xr:uid="{D1E4B776-242F-44D8-9D5F-AC82FA04A0C4}"/>
    <cellStyle name="Currency 3 6 3" xfId="2611" xr:uid="{ECBEBA33-04C9-43A4-ACD7-C133AD8C91C8}"/>
    <cellStyle name="Currency 3 7" xfId="2612" xr:uid="{B345FA6C-F2B3-4583-9426-B2332A3CF654}"/>
    <cellStyle name="Currency 3 7 2" xfId="2613" xr:uid="{C628F25E-D92B-4C4E-8B17-B9E4DB9678ED}"/>
    <cellStyle name="Currency 3 7 2 2" xfId="2614" xr:uid="{DCA1D646-48FB-4889-A716-55A56CDCD4FE}"/>
    <cellStyle name="Currency 3 7 3" xfId="2615" xr:uid="{01CB1CF9-8787-4E0C-A0D6-A6DD8CD7BD28}"/>
    <cellStyle name="Currency 3 8" xfId="2616" xr:uid="{00580826-7203-43A4-9D2E-96E13185BA77}"/>
    <cellStyle name="Currency 3 8 2" xfId="2617" xr:uid="{E0738E4B-5305-4C9D-A045-D6A6622B6DEC}"/>
    <cellStyle name="Currency 3 9" xfId="2618" xr:uid="{C4E10792-F0C8-4246-AF56-E0472AAA0223}"/>
    <cellStyle name="Currency 30" xfId="13831" xr:uid="{E4C4E6EA-3D9B-4EB4-9992-9FBE6AA18219}"/>
    <cellStyle name="Currency 30 2" xfId="16907" xr:uid="{D9E3B34C-98D6-40F7-B863-DC91E9D4A33D}"/>
    <cellStyle name="Currency 31" xfId="13832" xr:uid="{6DF2B65A-E479-4ADE-863A-D5189465E890}"/>
    <cellStyle name="Currency 31 2" xfId="16908" xr:uid="{EAF6F0C2-C43C-46F0-AF4A-791D644DF518}"/>
    <cellStyle name="Currency 32" xfId="13837" xr:uid="{5F9609B3-90BA-4ECF-88B2-F1B680B0624A}"/>
    <cellStyle name="Currency 32 2" xfId="16910" xr:uid="{229D8F7D-A101-47F8-8B44-A025B171DF71}"/>
    <cellStyle name="Currency 33" xfId="10464" xr:uid="{78A1CE62-92FA-4980-8264-38DF8D58B256}"/>
    <cellStyle name="Currency 33 2" xfId="16137" xr:uid="{D08CFAEA-0B56-4954-B4F0-1CE0E43619D3}"/>
    <cellStyle name="Currency 34" xfId="39" xr:uid="{4BDD0E49-E7CC-43FB-8A32-A675D5894019}"/>
    <cellStyle name="Currency 34 2" xfId="14321" xr:uid="{4DFC933F-6F42-47D7-B685-D0EB8868E9D0}"/>
    <cellStyle name="Currency 35" xfId="14279" xr:uid="{2C3416B4-AB15-4B07-AB12-126AA60FB654}"/>
    <cellStyle name="Currency 35 2" xfId="17267" xr:uid="{037F79CA-8C2A-444C-B2B1-18DD1F8B76DF}"/>
    <cellStyle name="Currency 36" xfId="14296" xr:uid="{F0084B2C-9127-4222-97AD-F08D0DCEFBCF}"/>
    <cellStyle name="Currency 36 2" xfId="17270" xr:uid="{9D9B649D-50AA-4526-9C6F-2AD22F47D485}"/>
    <cellStyle name="Currency 37" xfId="14286" xr:uid="{B8650373-0872-4D9E-9A1F-764F56FACA94}"/>
    <cellStyle name="Currency 37 2" xfId="17268" xr:uid="{A98BBB2C-903C-429A-9EDA-D7977A494570}"/>
    <cellStyle name="Currency 4" xfId="2619" xr:uid="{266478DA-9983-4491-A09E-5AC9D994C364}"/>
    <cellStyle name="Currency 4 10" xfId="2620" xr:uid="{0241F53B-3077-44BA-A612-6101B40B467D}"/>
    <cellStyle name="Currency 4 2" xfId="2621" xr:uid="{55DB56C5-E742-4BF9-839B-03A90A7F7E45}"/>
    <cellStyle name="Currency 4 2 2" xfId="2622" xr:uid="{60F7D6EF-E010-4685-82CA-6E1EFC869CAD}"/>
    <cellStyle name="Currency 4 2 2 2" xfId="2623" xr:uid="{BD3C6B31-BB97-46D5-A7D7-4BA31118216F}"/>
    <cellStyle name="Currency 4 2 2 2 2" xfId="2624" xr:uid="{8CDECA8C-E2E2-4E76-B626-8996C4568F5A}"/>
    <cellStyle name="Currency 4 2 2 3" xfId="2625" xr:uid="{40066EA3-94B8-473C-A9AB-FCC170B78976}"/>
    <cellStyle name="Currency 4 2 3" xfId="2626" xr:uid="{E6C3F09C-5E29-45AC-BB1E-C440202EF986}"/>
    <cellStyle name="Currency 4 2 3 2" xfId="2627" xr:uid="{B262895B-318E-4E7C-8577-E7B95A3BA752}"/>
    <cellStyle name="Currency 4 2 3 2 2" xfId="2628" xr:uid="{6E101FDB-E8E4-4D05-894A-937706C2BCAB}"/>
    <cellStyle name="Currency 4 2 3 3" xfId="2629" xr:uid="{6154DFC4-1B0C-4786-A5CD-0ED75EC4929B}"/>
    <cellStyle name="Currency 4 2 4" xfId="2630" xr:uid="{B1466C48-B9C6-4873-9050-DECCA8BE3A72}"/>
    <cellStyle name="Currency 4 2 4 2" xfId="2631" xr:uid="{AAEE1D2B-6914-4627-9A80-42CA7AA1FCC6}"/>
    <cellStyle name="Currency 4 2 4 2 2" xfId="2632" xr:uid="{0EEF5E06-E75D-47D9-BD58-C1FA2E235FD9}"/>
    <cellStyle name="Currency 4 2 4 3" xfId="2633" xr:uid="{F699E0F9-D2E0-40FC-88B6-C40A89389190}"/>
    <cellStyle name="Currency 4 2 5" xfId="2634" xr:uid="{4694F63A-E28F-4BF1-BF9A-4F206FC293EA}"/>
    <cellStyle name="Currency 4 2 5 2" xfId="2635" xr:uid="{70AE70D0-3DE5-4BB6-96E1-C70FE9338809}"/>
    <cellStyle name="Currency 4 2 6" xfId="2636" xr:uid="{F9BA69B7-B240-471B-A3A8-EC1A9DFEB4E2}"/>
    <cellStyle name="Currency 4 2 7" xfId="2637" xr:uid="{1BD47364-39FF-4D56-A8D4-81248A24694A}"/>
    <cellStyle name="Currency 4 3" xfId="2638" xr:uid="{2059BE64-9BF3-4B19-BE94-1A889D0850A4}"/>
    <cellStyle name="Currency 4 3 2" xfId="2639" xr:uid="{B2B9B6DD-E583-44A9-B4DD-565593E0DC27}"/>
    <cellStyle name="Currency 4 3 2 2" xfId="2640" xr:uid="{D51DC74B-858E-4596-AD6A-687090AAFF2B}"/>
    <cellStyle name="Currency 4 3 2 2 2" xfId="2641" xr:uid="{90F9A3FB-B3D9-41DA-90AB-9686EB7EA815}"/>
    <cellStyle name="Currency 4 3 2 3" xfId="2642" xr:uid="{C16D34B2-555B-4251-8F49-CA1F367A767C}"/>
    <cellStyle name="Currency 4 3 3" xfId="2643" xr:uid="{530D9EC3-1360-404F-9392-408CB0DD470E}"/>
    <cellStyle name="Currency 4 3 3 2" xfId="2644" xr:uid="{D2A35933-319B-4EDD-8D06-7864A401979F}"/>
    <cellStyle name="Currency 4 3 4" xfId="2645" xr:uid="{DE14390A-6AA1-47C0-B3C0-960F6C4C35CC}"/>
    <cellStyle name="Currency 4 3 5" xfId="2646" xr:uid="{EBB03859-1DDD-44BD-BA4A-6EBEB807D749}"/>
    <cellStyle name="Currency 4 4" xfId="2647" xr:uid="{5731F5A4-34E7-407D-B60D-E4DBC9D73BD5}"/>
    <cellStyle name="Currency 4 4 2" xfId="2648" xr:uid="{6C7CDFC3-76EE-4488-9C5E-0AD549523D87}"/>
    <cellStyle name="Currency 4 4 2 2" xfId="2649" xr:uid="{DC381E93-0122-4C31-9249-D7BDB3352AED}"/>
    <cellStyle name="Currency 4 4 2 2 2" xfId="2650" xr:uid="{6E0FF0A3-4928-4A26-A86A-2753C59A8D73}"/>
    <cellStyle name="Currency 4 4 2 3" xfId="2651" xr:uid="{15FA3A9B-C350-45EB-8624-05920D80A1DC}"/>
    <cellStyle name="Currency 4 4 3" xfId="2652" xr:uid="{646F723D-27E5-4A60-8B72-475454F71C9B}"/>
    <cellStyle name="Currency 4 4 3 2" xfId="2653" xr:uid="{236F79F0-9E1E-4A3D-8C89-813114BE5189}"/>
    <cellStyle name="Currency 4 4 4" xfId="2654" xr:uid="{B8E3D25F-EF73-427A-8E7C-D2AD91A8A1AC}"/>
    <cellStyle name="Currency 4 4 5" xfId="2655" xr:uid="{FF1F7049-ED00-4CC7-B7B8-16325C85278B}"/>
    <cellStyle name="Currency 4 5" xfId="2656" xr:uid="{9D6B07E2-6A98-44A9-A669-65AE3A00350C}"/>
    <cellStyle name="Currency 4 5 2" xfId="2657" xr:uid="{06E1DF20-412E-4150-BFFD-F6D2F3C59410}"/>
    <cellStyle name="Currency 4 5 2 2" xfId="2658" xr:uid="{B72D727D-54BB-4EA4-8A38-8578762AF1A0}"/>
    <cellStyle name="Currency 4 5 3" xfId="2659" xr:uid="{AA9EEE7D-8CF9-4988-B71E-8A263847B921}"/>
    <cellStyle name="Currency 4 6" xfId="2660" xr:uid="{C9DAC1DC-1C54-4390-A1F4-37DD32BAB578}"/>
    <cellStyle name="Currency 4 6 2" xfId="2661" xr:uid="{B8483AC7-CB22-4B94-B5C2-578F41F9F6C9}"/>
    <cellStyle name="Currency 4 6 2 2" xfId="2662" xr:uid="{CB4A8DA8-7738-4701-A79C-4F98D9D21303}"/>
    <cellStyle name="Currency 4 6 3" xfId="2663" xr:uid="{745C3732-3367-41CC-8BB9-9BC813B69647}"/>
    <cellStyle name="Currency 4 7" xfId="2664" xr:uid="{5821210C-BB9C-4AD9-A5DA-B1C8B892375E}"/>
    <cellStyle name="Currency 4 7 2" xfId="2665" xr:uid="{EE3C3DE3-EC4B-44C5-93FF-52F74FD2B94A}"/>
    <cellStyle name="Currency 4 7 2 2" xfId="2666" xr:uid="{E564B5C8-A2A4-42F7-BF00-CFFCD354FE1D}"/>
    <cellStyle name="Currency 4 7 3" xfId="2667" xr:uid="{E24BD8D7-4B14-4584-80AF-342E7BE6DDB9}"/>
    <cellStyle name="Currency 4 8" xfId="2668" xr:uid="{FAE1AF57-E465-4630-9C81-B66072266801}"/>
    <cellStyle name="Currency 4 8 2" xfId="2669" xr:uid="{90D0C442-7E10-4DE6-8F11-923367DD8D78}"/>
    <cellStyle name="Currency 4 9" xfId="2670" xr:uid="{B8B449AB-4369-484E-B6DD-64F9275F1955}"/>
    <cellStyle name="Currency 5" xfId="2671" xr:uid="{B29DA2F1-A50C-485C-BF77-6C3C047022AD}"/>
    <cellStyle name="Currency 5 2" xfId="2672" xr:uid="{72083149-11E0-4FF0-9EBF-65B373D15FD8}"/>
    <cellStyle name="Currency 5 2 2" xfId="2673" xr:uid="{7992379D-8AFA-46E0-8985-B15013E58B56}"/>
    <cellStyle name="Currency 5 2 2 2" xfId="2674" xr:uid="{4A0073A6-0687-4290-813B-5FB3DE116FD6}"/>
    <cellStyle name="Currency 5 2 3" xfId="2675" xr:uid="{1DE11EE6-9190-4D7C-ADA2-98F052CDA751}"/>
    <cellStyle name="Currency 5 3" xfId="2676" xr:uid="{3BD1DB3D-C02F-436A-ACD9-7C2EC2E738C0}"/>
    <cellStyle name="Currency 5 3 2" xfId="2677" xr:uid="{CF0189D2-6FD8-4816-B0EA-0BDD4320B9ED}"/>
    <cellStyle name="Currency 5 3 2 2" xfId="2678" xr:uid="{6971CAE2-81FA-413C-A704-3CEE7A5ABA09}"/>
    <cellStyle name="Currency 5 3 3" xfId="2679" xr:uid="{2803711D-26A5-4984-AFBE-CCEEFDE048D7}"/>
    <cellStyle name="Currency 5 4" xfId="2680" xr:uid="{A62B59EE-3C8D-4800-82A9-BD13E5C4DB25}"/>
    <cellStyle name="Currency 5 4 2" xfId="2681" xr:uid="{9B345608-F7C1-4364-94B8-E8A2D2C98346}"/>
    <cellStyle name="Currency 5 5" xfId="2682" xr:uid="{D730D89C-0A49-4B98-99FE-719E56F9BFD3}"/>
    <cellStyle name="Currency 5 6" xfId="2683" xr:uid="{4D5321B3-2458-4362-8BE9-A6C872205CBC}"/>
    <cellStyle name="Currency 6" xfId="2684" xr:uid="{C9FC56B7-9178-402F-A6BF-A9F88DD6E650}"/>
    <cellStyle name="Currency 6 2" xfId="2685" xr:uid="{282F664F-6B1C-4287-8D9C-27003D54D8D7}"/>
    <cellStyle name="Currency 6 2 2" xfId="2686" xr:uid="{1B4301A2-70F8-42E7-8ECE-1289794656DA}"/>
    <cellStyle name="Currency 6 2 2 2" xfId="2687" xr:uid="{6CE4DDF6-89D5-4694-B3B1-497DC7FE7DCB}"/>
    <cellStyle name="Currency 6 2 3" xfId="2688" xr:uid="{4F88D976-AAFF-4BF7-8CC7-79CF47A8F822}"/>
    <cellStyle name="Currency 6 3" xfId="2689" xr:uid="{E65BE6A9-5172-4050-B6A2-AFA98F97C064}"/>
    <cellStyle name="Currency 6 3 2" xfId="2690" xr:uid="{208B0EB3-E52C-4926-95D9-62A965E2F0FD}"/>
    <cellStyle name="Currency 6 4" xfId="2691" xr:uid="{E8CF8667-F712-41E2-AF34-71410F8B4CBF}"/>
    <cellStyle name="Currency 7" xfId="2692" xr:uid="{3B448572-31FB-47E5-AC1B-4D7D5976E05B}"/>
    <cellStyle name="Currency 7 2" xfId="2693" xr:uid="{689E3AF1-A36C-4EDD-9A71-9C7EC0827789}"/>
    <cellStyle name="Currency 7 2 2" xfId="2694" xr:uid="{6D8A6FD5-C171-4500-AC51-7C355072295F}"/>
    <cellStyle name="Currency 7 2 2 2" xfId="2695" xr:uid="{40CA22F9-CE77-4249-843C-944D098B0C63}"/>
    <cellStyle name="Currency 7 2 3" xfId="2696" xr:uid="{7FC8B598-1777-404E-8CB5-07270D584A66}"/>
    <cellStyle name="Currency 7 3" xfId="2697" xr:uid="{9CDC8A05-5D05-4C1D-AF19-14AC1D8C6CDF}"/>
    <cellStyle name="Currency 7 3 2" xfId="2698" xr:uid="{BAE4B580-215C-4B3C-9C6C-ABF67F2B7E67}"/>
    <cellStyle name="Currency 7 4" xfId="2699" xr:uid="{73A62A74-52AB-4EB2-B144-F1241BD35814}"/>
    <cellStyle name="Currency 8" xfId="2700" xr:uid="{EEBAC253-54F1-4144-8F64-FCF639C85918}"/>
    <cellStyle name="Currency 8 2" xfId="2701" xr:uid="{E4EAC236-B854-411F-A105-8C132D65318C}"/>
    <cellStyle name="Currency 8 2 2" xfId="2702" xr:uid="{06641B75-927D-4173-9EAE-B58FCE5A56F0}"/>
    <cellStyle name="Currency 8 2 2 2" xfId="2703" xr:uid="{EE03D720-A965-4D01-A0E3-A0D25EB0FA36}"/>
    <cellStyle name="Currency 8 2 3" xfId="2704" xr:uid="{CBEB8956-6C1F-4512-B0B0-0356C37B8EFB}"/>
    <cellStyle name="Currency 8 3" xfId="2705" xr:uid="{0312CA88-2F2A-41AC-BA89-3FFE329EEA6F}"/>
    <cellStyle name="Currency 8 3 2" xfId="2706" xr:uid="{A77DB889-C8BE-4C8B-AFB2-EF69DC0BCC67}"/>
    <cellStyle name="Currency 8 4" xfId="2707" xr:uid="{5DBB1824-5206-43AA-87E7-13D7F2F7C542}"/>
    <cellStyle name="Currency 9" xfId="2708" xr:uid="{E663ADD9-EEBF-4A8E-B860-31B92519AFE3}"/>
    <cellStyle name="Currency 9 2" xfId="2709" xr:uid="{1947D2AD-3C29-49B0-A0BF-E255AC7FD2D1}"/>
    <cellStyle name="Currency 9 2 2" xfId="2710" xr:uid="{AFE21CD7-C64F-43B8-AFAD-D808CFCBE83A}"/>
    <cellStyle name="Currency 9 2 2 2" xfId="2711" xr:uid="{8FDD35CA-A069-4F32-B644-6CDC97F89286}"/>
    <cellStyle name="Currency 9 2 3" xfId="2712" xr:uid="{2FE4F903-44E0-4D12-A26A-7D4EAC472674}"/>
    <cellStyle name="Currency 9 3" xfId="2713" xr:uid="{9C218A13-E1FD-462E-BE49-D72AE1171D4F}"/>
    <cellStyle name="Currency 9 3 2" xfId="2714" xr:uid="{38B98F48-1222-4737-86B4-D0D6567693EB}"/>
    <cellStyle name="Currency 9 4" xfId="2715" xr:uid="{30040523-7EDD-4DB2-B36D-AAB70BB98572}"/>
    <cellStyle name="Date Short" xfId="2716" xr:uid="{475B9967-F5F6-41CD-B947-7A400A7EA603}"/>
    <cellStyle name="Dezimal [0]_laroux" xfId="2717" xr:uid="{E5005D4D-5F04-473F-9459-2B717C9702DF}"/>
    <cellStyle name="Dezimal_laroux" xfId="2718" xr:uid="{0B5A7561-252B-4CAB-BDF8-D82A12563CFE}"/>
    <cellStyle name="Dårlig 2" xfId="2719" xr:uid="{5D5F7587-52CE-43EB-97E3-4E0536DD4CCC}"/>
    <cellStyle name="Dårlig 2 2" xfId="2720" xr:uid="{2EB2FD99-3F50-4C48-BFBA-1AC249D320EF}"/>
    <cellStyle name="Dårlig 2_Ark1" xfId="9374" xr:uid="{559778E2-A7ED-4AF8-BB13-F50553B00A60}"/>
    <cellStyle name="Enter Currency (0)" xfId="2721" xr:uid="{BF755241-5A09-4688-A9E2-5D19E21DB3B1}"/>
    <cellStyle name="Enter Currency (2)" xfId="2722" xr:uid="{002C91F1-7E85-4BBA-8173-680C382D0CC5}"/>
    <cellStyle name="Enter Units (0)" xfId="2723" xr:uid="{A9051FC1-0B7A-41AB-8463-A2E8DD5D914F}"/>
    <cellStyle name="Enter Units (1)" xfId="2724" xr:uid="{44E4B11E-C4A6-4342-B0E4-AC354AE17EDA}"/>
    <cellStyle name="Enter Units (2)" xfId="2725" xr:uid="{D53F89A0-A299-44F4-9376-5AC999F17A48}"/>
    <cellStyle name="Euro" xfId="2726" xr:uid="{528A2C94-82E2-452C-B2FC-9456DF9ACEFC}"/>
    <cellStyle name="Euro 2" xfId="2727" xr:uid="{3E661CB3-AF98-4761-8FE6-2E2382E57D8D}"/>
    <cellStyle name="Euro 3" xfId="2728" xr:uid="{10B762F7-A080-4E53-A6B7-24F29A634832}"/>
    <cellStyle name="Explanatory Text 2" xfId="2729" xr:uid="{967FCFF7-62D8-4830-A5A3-7E862C965FF7}"/>
    <cellStyle name="Explanatory Text 2 2" xfId="2730" xr:uid="{598FFE36-7DC2-4ADB-9305-B6B955D25A41}"/>
    <cellStyle name="Explanatory Text 2 3" xfId="2731" xr:uid="{603E520E-38C6-45FE-8F90-29BDE7601632}"/>
    <cellStyle name="Explanatory Text 2 4" xfId="10543" xr:uid="{AA0210B5-E057-4424-B5C4-3A8A9FA69645}"/>
    <cellStyle name="Explanatory Text 2_Balanse ASA legal" xfId="9376" xr:uid="{BF8CCFBD-97A7-41E5-AF1D-FB3074E08B6E}"/>
    <cellStyle name="Explanatory Text 3" xfId="2732" xr:uid="{955E28B1-EC28-4ED3-BA18-97C1C150CF37}"/>
    <cellStyle name="Explanatory Text 3 2" xfId="10544" xr:uid="{9E080B44-0123-4C6F-AA10-7A5642EED4B2}"/>
    <cellStyle name="Explanatory Text 4" xfId="10312" xr:uid="{B70B500F-B669-4482-BF2D-5535BC10D335}"/>
    <cellStyle name="Explanatory Text 5" xfId="10240" xr:uid="{89653811-9A67-45B2-AFE9-FFECE8A3DD50}"/>
    <cellStyle name="Explanatory Text 6" xfId="9375" xr:uid="{E2A6FDF5-49EC-4F69-B9E7-0B2D346335A8}"/>
    <cellStyle name="Forklarende tekst 2" xfId="2733" xr:uid="{930F7E9D-EE6D-42D7-B5D3-DA83F5D7BD21}"/>
    <cellStyle name="God 2" xfId="2734" xr:uid="{0F8CFC53-72A2-4758-99F4-597E5C0B8ABA}"/>
    <cellStyle name="God 2 2" xfId="2735" xr:uid="{EB9B72E9-3B2E-447B-9DB9-237AED5150A5}"/>
    <cellStyle name="God 2_Ark1" xfId="9377" xr:uid="{BAF42135-06CD-46FE-A86C-9D8334791F39}"/>
    <cellStyle name="Good 2" xfId="2736" xr:uid="{A09B0207-A862-4518-8994-648DEA1D3C19}"/>
    <cellStyle name="Good 2 2" xfId="2737" xr:uid="{FB7AEB68-5306-4E2D-855D-17E8125DD9B6}"/>
    <cellStyle name="Good 2 3" xfId="2738" xr:uid="{23BB9B46-17CE-4F75-8724-0C3DBADF4CB9}"/>
    <cellStyle name="Good 2 4" xfId="10545" xr:uid="{C7676E77-E8F4-47E7-B0B7-16F0B2BB4C51}"/>
    <cellStyle name="Good 2_Balanse ASA legal" xfId="9379" xr:uid="{2C07BA60-81D5-409F-A40A-5F0253F76217}"/>
    <cellStyle name="Good 3" xfId="2739" xr:uid="{E5DF72F8-C62A-447B-97E8-7B774C501B2C}"/>
    <cellStyle name="Good 3 2" xfId="10546" xr:uid="{E701B038-67E1-45C6-A281-A24418EF889D}"/>
    <cellStyle name="Good 4" xfId="2740" xr:uid="{AD892DD4-4483-4C78-9089-1D77E0920B92}"/>
    <cellStyle name="Good 4 2" xfId="10547" xr:uid="{75CD0B18-8AE8-450D-9C50-C61A83DA37D5}"/>
    <cellStyle name="Good 5" xfId="10313" xr:uid="{B5D3EE44-144F-4954-B9AD-EAE16218C151}"/>
    <cellStyle name="Good 6" xfId="10241" xr:uid="{D181816E-7683-4F19-9C88-AF43CB3D2A26}"/>
    <cellStyle name="Good 7" xfId="9378" xr:uid="{37385593-4901-4830-B9C9-47B6305AB01E}"/>
    <cellStyle name="Grey" xfId="2741" xr:uid="{B61ABA07-057A-4642-897D-42E71DA0D714}"/>
    <cellStyle name="Header1" xfId="2742" xr:uid="{D39A0CCF-B7BD-47D2-B12A-FEDFBB2BFA7C}"/>
    <cellStyle name="Header1 2" xfId="2743" xr:uid="{6E726D63-374B-4140-AEDE-3B7CDE92DB99}"/>
    <cellStyle name="Header1_AFP Årsregnskap 2009 engelsk versjon 09 02 10" xfId="2744" xr:uid="{6D6D4E5F-65B9-4D3A-B647-ECA8B9194DD6}"/>
    <cellStyle name="Header2" xfId="2745" xr:uid="{9C86C77A-CDDB-4289-93B7-D96379E4A172}"/>
    <cellStyle name="Header2 2" xfId="2746" xr:uid="{97E16EDD-4C9E-4744-8320-B0E7778F5FDD}"/>
    <cellStyle name="Header2 2 2" xfId="10550" xr:uid="{E1EE086B-0D97-4A07-9023-8628802272C0}"/>
    <cellStyle name="Header2 2 3" xfId="10549" xr:uid="{28614850-DC66-4BAA-A2B6-F09AF154AAE9}"/>
    <cellStyle name="Header2 3" xfId="10551" xr:uid="{7829E43A-00FD-49FF-A099-673D402FEB0B}"/>
    <cellStyle name="Header2 4" xfId="10548" xr:uid="{66AA6AD5-406F-4575-A6F7-C72016D51DE9}"/>
    <cellStyle name="Header2_AFP Årsregnskap 2009 engelsk versjon 09 02 10" xfId="2747" xr:uid="{4F6592C3-7FEC-4D60-BD7B-C68331F98052}"/>
    <cellStyle name="Heading 1 2" xfId="2748" xr:uid="{92EF31E9-BC6C-481C-9908-634858FACF30}"/>
    <cellStyle name="Heading 1 2 2" xfId="2749" xr:uid="{22D5751A-C5A4-452C-8B27-B5A13AA5016A}"/>
    <cellStyle name="Heading 1 2 3" xfId="2750" xr:uid="{1EEFDBD1-DF76-43E2-A96E-F39E4B1B3664}"/>
    <cellStyle name="Heading 1 2 4" xfId="10552" xr:uid="{E8A4B96E-92B0-44B8-8A2B-618125400C24}"/>
    <cellStyle name="Heading 1 2_Balanse ASA legal" xfId="9381" xr:uid="{41E76DAB-8BE2-499A-95BF-C3C41AC71B31}"/>
    <cellStyle name="Heading 1 3" xfId="2751" xr:uid="{6D246D17-D4B9-4A5A-971F-1106152CFA18}"/>
    <cellStyle name="Heading 1 3 2" xfId="10553" xr:uid="{F3A962FC-3304-4985-B495-73358DAB3864}"/>
    <cellStyle name="Heading 1 4" xfId="10314" xr:uid="{E47487C6-98C7-4A31-9A05-FF1821BABB97}"/>
    <cellStyle name="Heading 1 5" xfId="10242" xr:uid="{4BE7B841-668E-46CB-B5CC-01F258BAD863}"/>
    <cellStyle name="Heading 1 6" xfId="9380" xr:uid="{421C24A2-10CA-48CB-BFEF-72A87830B2A3}"/>
    <cellStyle name="Heading 2 2" xfId="2752" xr:uid="{0B35069A-9202-4B31-9386-D2CD041993C2}"/>
    <cellStyle name="Heading 2 2 2" xfId="2753" xr:uid="{867A83DF-BA67-4752-BE66-0943E5D0906F}"/>
    <cellStyle name="Heading 2 2 3" xfId="2754" xr:uid="{5DD50044-C580-4004-B521-B15F646211B3}"/>
    <cellStyle name="Heading 2 2 4" xfId="10554" xr:uid="{3DD6B620-2F46-43C4-8FBB-6790A244E99C}"/>
    <cellStyle name="Heading 2 2_Balanse ASA legal" xfId="9383" xr:uid="{3F07C4E1-0682-4AFF-AEA3-9FE8B98B976E}"/>
    <cellStyle name="Heading 2 3" xfId="2755" xr:uid="{C83EB9F6-7524-4521-A9DB-49B2B21DD6C6}"/>
    <cellStyle name="Heading 2 3 2" xfId="10555" xr:uid="{E65AF981-0DED-4D37-85E6-1FB4E54E3D75}"/>
    <cellStyle name="Heading 2 4" xfId="10315" xr:uid="{DFF93DB2-8D73-4F3C-BDAA-402AB62E433B}"/>
    <cellStyle name="Heading 2 5" xfId="10243" xr:uid="{288A1C0B-7F0E-4C11-9A21-FC1D6C6C383D}"/>
    <cellStyle name="Heading 2 6" xfId="9382" xr:uid="{F8EB2A76-A053-4CC0-95CB-EEEDFE58D2F7}"/>
    <cellStyle name="Heading 3 2" xfId="2756" xr:uid="{6EF6A03B-2F98-4331-918C-B7D0BFE083EB}"/>
    <cellStyle name="Heading 3 2 2" xfId="2757" xr:uid="{9ABFDC98-88D0-4627-B2F1-BA8BD5E73474}"/>
    <cellStyle name="Heading 3 2 3" xfId="2758" xr:uid="{B090AF4F-D828-43F9-9AC5-62C312E95AF0}"/>
    <cellStyle name="Heading 3 2 4" xfId="10556" xr:uid="{FC349E64-56F7-4746-8987-8E88150676B9}"/>
    <cellStyle name="Heading 3 2_Balanse ASA legal" xfId="9385" xr:uid="{BEAE0849-5895-4102-9DED-459DE61FD38A}"/>
    <cellStyle name="Heading 3 3" xfId="2759" xr:uid="{0D0239D2-6C1E-4A24-AD9A-11ED47629951}"/>
    <cellStyle name="Heading 3 3 2" xfId="10557" xr:uid="{B0DACB9F-2AF9-4A00-9106-4A1C6E3EBE5E}"/>
    <cellStyle name="Heading 3 4" xfId="10316" xr:uid="{5BBA483D-2731-4354-9FA8-51C0928AAEF7}"/>
    <cellStyle name="Heading 3 5" xfId="10244" xr:uid="{D4506782-B642-483E-ACE5-2F225D258212}"/>
    <cellStyle name="Heading 3 6" xfId="9384" xr:uid="{46C05987-62E7-4FD7-B3C8-A64D21543344}"/>
    <cellStyle name="Heading 4 2" xfId="2760" xr:uid="{1CF47BA1-A8FD-4930-830A-54318ED36852}"/>
    <cellStyle name="Heading 4 2 2" xfId="2761" xr:uid="{776EE075-5F4B-4727-B5DF-3947031BF7D8}"/>
    <cellStyle name="Heading 4 2 3" xfId="2762" xr:uid="{913EDE12-F53F-4BDD-B1EE-3442223F4552}"/>
    <cellStyle name="Heading 4 2 4" xfId="10558" xr:uid="{CBB8D1A3-1558-44E3-AE5B-E616DB96B448}"/>
    <cellStyle name="Heading 4 2_Balanse ASA legal" xfId="9387" xr:uid="{CEFAF743-C7CC-4C15-83D5-575AFC1CEDA4}"/>
    <cellStyle name="Heading 4 3" xfId="2763" xr:uid="{6485186B-2624-48AC-A1D4-5D75362A1FF3}"/>
    <cellStyle name="Heading 4 3 2" xfId="10559" xr:uid="{E9B58F0D-162E-4896-A141-027623309D68}"/>
    <cellStyle name="Heading 4 4" xfId="10317" xr:uid="{943283FC-E0C6-46E7-9B9D-A6AFE5323D2C}"/>
    <cellStyle name="Heading 4 5" xfId="10245" xr:uid="{E2A8E339-5782-4A8C-B416-615AF63D1C2D}"/>
    <cellStyle name="Heading 4 6" xfId="9386" xr:uid="{B0C04DB6-0FB6-4D87-AC92-3BB05C1319B1}"/>
    <cellStyle name="Hyperkobling 2" xfId="2764" xr:uid="{DBA19CB8-CF41-4B89-B1CA-C963BAE904D5}"/>
    <cellStyle name="Hyperkobling 2 2" xfId="9388" xr:uid="{BA8288CF-CB8F-4381-BD94-B7906A6669AE}"/>
    <cellStyle name="Hyperkobling 2 2 2" xfId="10560" xr:uid="{1CB55747-596B-4310-9102-81F57156B4A5}"/>
    <cellStyle name="Hyperkobling 3" xfId="2765" xr:uid="{8B3D4A33-7F04-4188-A457-6ED49C63CABE}"/>
    <cellStyle name="Hyperkobling 3 2" xfId="9389" xr:uid="{F868B3E0-985E-48DF-B3E6-D8B120970DD3}"/>
    <cellStyle name="Hyperkobling 3 2 2" xfId="10561" xr:uid="{B6819584-9A0B-4250-9AE1-DF972DCB0121}"/>
    <cellStyle name="Hyperkobling 4" xfId="10367" xr:uid="{44F06619-437E-41B0-B53F-661F8FEAA48C}"/>
    <cellStyle name="Hyperlink 53" xfId="2766" xr:uid="{DE449319-DBA0-49F1-8472-89C685BB0E1E}"/>
    <cellStyle name="Hyperlink 74" xfId="2767" xr:uid="{FE4CE4D4-2001-420F-BC84-1130D8808258}"/>
    <cellStyle name="Hyperlink 74 10" xfId="2768" xr:uid="{8C4B3586-1562-4E6F-9554-E57AC3025F3E}"/>
    <cellStyle name="Hyperlink 74 11" xfId="2769" xr:uid="{CBF32F18-3EA7-47BD-9734-96E61E500346}"/>
    <cellStyle name="Hyperlink 74 12" xfId="2770" xr:uid="{6895A0C1-181A-4136-BBE8-07473F2D169B}"/>
    <cellStyle name="Hyperlink 74 13" xfId="2771" xr:uid="{65769C3B-9B1D-49BE-9D39-FBD30EFBBA73}"/>
    <cellStyle name="Hyperlink 74 14" xfId="2772" xr:uid="{1CC60A4E-0DC4-4984-AE4A-51C7B545BCF6}"/>
    <cellStyle name="Hyperlink 74 15" xfId="2773" xr:uid="{B8F6D6DA-3FF5-4285-9A74-D8641307A120}"/>
    <cellStyle name="Hyperlink 74 16" xfId="2774" xr:uid="{747DFF04-E107-4D23-8715-62F99135AFDA}"/>
    <cellStyle name="Hyperlink 74 17" xfId="2775" xr:uid="{242B5E0A-57D7-48E2-82A1-C0CF5AA5A5DB}"/>
    <cellStyle name="Hyperlink 74 18" xfId="2776" xr:uid="{7F2940A0-2CE5-45D6-8818-DA372E8EF0B0}"/>
    <cellStyle name="Hyperlink 74 19" xfId="2777" xr:uid="{62C2AF8B-E3F7-4D1C-8480-39987C52FD98}"/>
    <cellStyle name="Hyperlink 74 2" xfId="2778" xr:uid="{D523A9DE-9F97-4F37-89C7-A26AAB66BAAF}"/>
    <cellStyle name="Hyperlink 74 2 10" xfId="2779" xr:uid="{C233BBF8-C1EB-41C9-AD94-27C1BFB21876}"/>
    <cellStyle name="Hyperlink 74 2 11" xfId="2780" xr:uid="{E0C35A28-70F0-4F32-9404-1FBE112E92DE}"/>
    <cellStyle name="Hyperlink 74 2 12" xfId="2781" xr:uid="{BEF7EB65-3E43-4F71-A965-C33894F931F0}"/>
    <cellStyle name="Hyperlink 74 2 13" xfId="2782" xr:uid="{F46F82C5-DDE5-40AF-B095-B8903E5BE6C8}"/>
    <cellStyle name="Hyperlink 74 2 14" xfId="2783" xr:uid="{60F233D1-508A-4160-910A-C36D752723AF}"/>
    <cellStyle name="Hyperlink 74 2 15" xfId="2784" xr:uid="{6EAD631C-3850-4304-8CD5-4E7BF31187A8}"/>
    <cellStyle name="Hyperlink 74 2 16" xfId="2785" xr:uid="{3929C5A6-25C1-4ECE-897A-B997D6A886CF}"/>
    <cellStyle name="Hyperlink 74 2 17" xfId="2786" xr:uid="{B40C8F89-9506-4FF4-ACD2-4208679FC073}"/>
    <cellStyle name="Hyperlink 74 2 18" xfId="2787" xr:uid="{ADBE7320-6B8B-4357-BDDC-7AADF33A40DE}"/>
    <cellStyle name="Hyperlink 74 2 19" xfId="2788" xr:uid="{A18326C5-F38D-4443-B38B-44D2AC36DC83}"/>
    <cellStyle name="Hyperlink 74 2 2" xfId="2789" xr:uid="{6050D3A5-15B0-4347-AC8F-DD7A550B611B}"/>
    <cellStyle name="Hyperlink 74 2 2 2" xfId="2790" xr:uid="{0588B171-56B6-4ECC-BAEC-861A034CD21C}"/>
    <cellStyle name="Hyperlink 74 2 2 2 2" xfId="2791" xr:uid="{8841778C-EF44-435C-B725-D6F69938CD31}"/>
    <cellStyle name="Hyperlink 74 2 2 2 3" xfId="2792" xr:uid="{356290E1-2AD0-4C9C-BA3E-517E179E45A4}"/>
    <cellStyle name="Hyperlink 74 2 2 2 4" xfId="2793" xr:uid="{CF3FCD10-389E-43AE-8794-2E7142489894}"/>
    <cellStyle name="Hyperlink 74 2 2 2 5" xfId="2794" xr:uid="{8CA69D97-BA94-4181-AA2E-530A5ED27A00}"/>
    <cellStyle name="Hyperlink 74 2 2 2 6" xfId="2795" xr:uid="{EA5B418D-29D4-456F-9A92-9894CEB41110}"/>
    <cellStyle name="Hyperlink 74 2 2 2 7" xfId="2796" xr:uid="{1FCBE383-E4D7-43CC-B765-896C1D33AA22}"/>
    <cellStyle name="Hyperlink 74 2 2 2 8" xfId="2797" xr:uid="{E1C3DFF1-672E-494C-B5D0-B5BC5AC135A5}"/>
    <cellStyle name="Hyperlink 74 2 2 2_Ark1" xfId="9390" xr:uid="{23A6A4C7-F395-41A7-9FA7-664F4F2A97FC}"/>
    <cellStyle name="Hyperlink 74 2 2 3" xfId="2798" xr:uid="{AF41B7E4-F901-4C92-9661-15F48D1AB612}"/>
    <cellStyle name="Hyperlink 74 2 2 4" xfId="2799" xr:uid="{71BF05F7-DA95-46AC-8AD4-AE1E9FBA1AF3}"/>
    <cellStyle name="Hyperlink 74 2 2 5" xfId="2800" xr:uid="{224343E3-428A-4579-B53A-64833EB44E4E}"/>
    <cellStyle name="Hyperlink 74 2 2 6" xfId="2801" xr:uid="{D9913523-DB4D-4D9B-A12B-9E24423A5AEA}"/>
    <cellStyle name="Hyperlink 74 2 2 7" xfId="2802" xr:uid="{810A8E91-FFC9-42B4-B120-1A0C707026F6}"/>
    <cellStyle name="Hyperlink 74 2 2 8" xfId="2803" xr:uid="{5F7F1C85-6F23-44C9-8FE9-A69115398970}"/>
    <cellStyle name="Hyperlink 74 2 2 9" xfId="2804" xr:uid="{E76A6EAE-5AE2-4F63-AC07-F5F8129FDAD8}"/>
    <cellStyle name="Hyperlink 74 2 2_Ark1" xfId="9391" xr:uid="{308DD1FF-FD99-4318-B74F-ABE14CD68A9A}"/>
    <cellStyle name="Hyperlink 74 2 20" xfId="2805" xr:uid="{F13BA822-DABE-4325-9F21-EA64893DA705}"/>
    <cellStyle name="Hyperlink 74 2 21" xfId="2806" xr:uid="{41674246-2437-49BB-AFB2-968781BF5D2C}"/>
    <cellStyle name="Hyperlink 74 2 22" xfId="2807" xr:uid="{9AF99154-119C-4358-9BDE-06CCAF5BB132}"/>
    <cellStyle name="Hyperlink 74 2 23" xfId="2808" xr:uid="{C49102F3-E9EB-4F02-8C05-8F3ACD543E4A}"/>
    <cellStyle name="Hyperlink 74 2 3" xfId="2809" xr:uid="{FC7C34C2-DC40-4520-8EF5-FEAAD13C1E39}"/>
    <cellStyle name="Hyperlink 74 2 4" xfId="2810" xr:uid="{6E732D36-E45F-47AE-89BE-14991808A22B}"/>
    <cellStyle name="Hyperlink 74 2 5" xfId="2811" xr:uid="{9FE164F8-3E20-4F09-9C2D-A5D24BD55E56}"/>
    <cellStyle name="Hyperlink 74 2 6" xfId="2812" xr:uid="{2E3FF00C-851E-44B5-A296-D016AFAC9ADF}"/>
    <cellStyle name="Hyperlink 74 2 7" xfId="2813" xr:uid="{E1EDA3CC-9282-4740-817C-332CFAA69AF4}"/>
    <cellStyle name="Hyperlink 74 2 8" xfId="2814" xr:uid="{0B280B0C-9955-4B73-898D-B6DD21A7E9E4}"/>
    <cellStyle name="Hyperlink 74 2 9" xfId="2815" xr:uid="{5695C978-6F99-4846-B1DF-3D507C16A558}"/>
    <cellStyle name="Hyperlink 74 2_Ark1" xfId="9392" xr:uid="{BBE8894F-AA95-4928-AFD1-787DEDAF6308}"/>
    <cellStyle name="Hyperlink 74 20" xfId="2816" xr:uid="{C2CC4670-5209-476B-BF7B-D46113357A38}"/>
    <cellStyle name="Hyperlink 74 21" xfId="2817" xr:uid="{9513DFE4-782F-46E2-B36A-18426685B658}"/>
    <cellStyle name="Hyperlink 74 22" xfId="2818" xr:uid="{CF646B76-F23A-4A49-9D98-066D60C2B942}"/>
    <cellStyle name="Hyperlink 74 23" xfId="2819" xr:uid="{57C08A44-50A8-427D-92AD-C809B02E96DE}"/>
    <cellStyle name="Hyperlink 74 24" xfId="2820" xr:uid="{1B15583A-E688-4BA0-AA9D-692C72A54A16}"/>
    <cellStyle name="Hyperlink 74 3" xfId="2821" xr:uid="{24F7A628-D507-48F6-8182-372DDAAB2C2F}"/>
    <cellStyle name="Hyperlink 74 3 2" xfId="2822" xr:uid="{E273AD32-706E-414E-80BD-5557186B71F7}"/>
    <cellStyle name="Hyperlink 74 3 2 2" xfId="2823" xr:uid="{9CBA0FF7-D941-440A-8DC2-9AE80DA84BD9}"/>
    <cellStyle name="Hyperlink 74 3 2 3" xfId="2824" xr:uid="{FA397A0A-7CD5-4E82-8990-C7BD9224A665}"/>
    <cellStyle name="Hyperlink 74 3 2 4" xfId="2825" xr:uid="{5AE29928-323E-4E61-81D5-F98693ED7333}"/>
    <cellStyle name="Hyperlink 74 3 2 5" xfId="2826" xr:uid="{73D04A37-F34C-4B19-99D3-FCBB7B4C6A9E}"/>
    <cellStyle name="Hyperlink 74 3 2 6" xfId="2827" xr:uid="{22CB8A2F-9D3B-40C2-AA55-4EFC0E9771E7}"/>
    <cellStyle name="Hyperlink 74 3 2 7" xfId="2828" xr:uid="{51A21863-933B-4A84-BE03-0B4C3659117B}"/>
    <cellStyle name="Hyperlink 74 3 2 8" xfId="2829" xr:uid="{82DD988B-62E8-4EF0-9DA9-08501E07C676}"/>
    <cellStyle name="Hyperlink 74 3 2_Ark1" xfId="9393" xr:uid="{7D598DA5-E11E-4371-82F8-68C6576F9B16}"/>
    <cellStyle name="Hyperlink 74 3 3" xfId="2830" xr:uid="{A3858EA9-FB6D-4CEE-A53F-424D40DA6894}"/>
    <cellStyle name="Hyperlink 74 3 4" xfId="2831" xr:uid="{AC0BBCEC-BDE4-446D-86BF-3E5FE30C7DA7}"/>
    <cellStyle name="Hyperlink 74 3 5" xfId="2832" xr:uid="{5CEE6E3E-6688-42F7-AB49-7A6DAA77785F}"/>
    <cellStyle name="Hyperlink 74 3 6" xfId="2833" xr:uid="{F15D4D95-8BCA-4C18-BC16-41140AC6329F}"/>
    <cellStyle name="Hyperlink 74 3 7" xfId="2834" xr:uid="{2036AFA6-464B-44A7-B122-7884D5B3CD75}"/>
    <cellStyle name="Hyperlink 74 3 8" xfId="2835" xr:uid="{E0EAFF09-71E4-4799-9671-4F8E5E515935}"/>
    <cellStyle name="Hyperlink 74 3 9" xfId="2836" xr:uid="{40AC767C-C8F5-45FD-B090-1A7FD73E27D0}"/>
    <cellStyle name="Hyperlink 74 3_Ark1" xfId="9394" xr:uid="{5C42D150-0086-47FA-BBFF-6FA50B99A625}"/>
    <cellStyle name="Hyperlink 74 4" xfId="2837" xr:uid="{142AFFFF-C07E-4BAB-9CC0-3C8B8E4D1D22}"/>
    <cellStyle name="Hyperlink 74 5" xfId="2838" xr:uid="{43DD3BBD-4995-41A2-8AD9-E42D3CCB6A74}"/>
    <cellStyle name="Hyperlink 74 6" xfId="2839" xr:uid="{21885286-ECF3-4AD0-98C2-7D66DC81903E}"/>
    <cellStyle name="Hyperlink 74 7" xfId="2840" xr:uid="{A16AE1D9-2185-4C97-A568-4D8501D625E2}"/>
    <cellStyle name="Hyperlink 74 8" xfId="2841" xr:uid="{FBCAB0CA-054C-4441-9A37-B121301DFCC6}"/>
    <cellStyle name="Hyperlink 74 9" xfId="2842" xr:uid="{6C87792E-1AA2-443B-914B-57CAE3089F07}"/>
    <cellStyle name="Hyperlink 74_Ark1" xfId="9395" xr:uid="{D0714B4E-F4FD-4724-9962-1EE05C74D0FF}"/>
    <cellStyle name="Inndata 2" xfId="2843" xr:uid="{FA5A5E8E-0753-41F4-8D6E-297158175473}"/>
    <cellStyle name="Inndata 2 2" xfId="2844" xr:uid="{59422431-63E9-4E2D-B500-9E7A6B8AA4B4}"/>
    <cellStyle name="Inndata 2_Ark1" xfId="9396" xr:uid="{89C81678-CC1E-41E5-B88F-46C8635B336D}"/>
    <cellStyle name="Input [yellow]" xfId="2845" xr:uid="{17D55048-4EF4-41D5-9300-AD8E3CEE29EE}"/>
    <cellStyle name="Input [yellow] 2" xfId="10563" xr:uid="{6879C0CE-0D39-4D64-A6F7-4396B830C45C}"/>
    <cellStyle name="Input [yellow] 2 2" xfId="14282" xr:uid="{EA14E3EF-BDC9-4604-A1A9-75943AB72FCA}"/>
    <cellStyle name="Input [yellow] 3" xfId="10562" xr:uid="{E98BA00F-8A95-4F92-83C6-08E652ACF90B}"/>
    <cellStyle name="Input [yellow] 3 2" xfId="14284" xr:uid="{42F01C00-0F07-4CE8-B60C-9E75E06DD7CD}"/>
    <cellStyle name="Input 10" xfId="14289" xr:uid="{6B35D627-54B1-47A9-B4AE-85C303798EA1}"/>
    <cellStyle name="Input 11" xfId="14290" xr:uid="{3780E92A-685A-4A74-9B03-00D52B748444}"/>
    <cellStyle name="Input 2" xfId="2846" xr:uid="{4E34DF95-B21D-4341-A74C-9F823B8672C7}"/>
    <cellStyle name="Input 2 2" xfId="2847" xr:uid="{553F28BC-EE1B-4E78-8B4B-DE5EC6C90A27}"/>
    <cellStyle name="Input 2 3" xfId="2848" xr:uid="{870027B7-61BC-4B7B-9B47-F59AAB5344AE}"/>
    <cellStyle name="Input 2 4" xfId="10564" xr:uid="{A51CF2E1-A555-478C-B42C-45B1FE094881}"/>
    <cellStyle name="Input 2_Balanse ASA legal" xfId="9398" xr:uid="{1D43AF26-5DB5-40AF-B5B8-ABEFC4771079}"/>
    <cellStyle name="Input 3" xfId="2849" xr:uid="{CB128EFB-EDA2-4B48-ABF1-72092E93690F}"/>
    <cellStyle name="Input 3 2" xfId="10565" xr:uid="{A5BCE9FE-FC25-485D-96B3-76A53F6C8069}"/>
    <cellStyle name="Input 4" xfId="2850" xr:uid="{338CACC8-E0A4-49E5-9BEF-A16F5B4B9978}"/>
    <cellStyle name="Input 4 2" xfId="10566" xr:uid="{AF7AB342-F555-4CB7-83E2-CF484019CDBF}"/>
    <cellStyle name="Input 5" xfId="10318" xr:uid="{CFAA7F6C-FC0A-4988-BCB4-AFBBBC7F3F0A}"/>
    <cellStyle name="Input 6" xfId="10335" xr:uid="{39DFEE24-7BC4-49D3-9834-5F8F5DB4ECFA}"/>
    <cellStyle name="Input 7" xfId="10246" xr:uid="{CF9CFC88-5B3A-4611-A7C7-846D67D4E1A9}"/>
    <cellStyle name="Input 8" xfId="9397" xr:uid="{8D67E624-7456-4392-894E-AB325A1019D8}"/>
    <cellStyle name="Input 9" xfId="14294" xr:uid="{8FFB49C8-6E83-4969-9C23-8C538028B275}"/>
    <cellStyle name="Koblet celle 2" xfId="2851" xr:uid="{D9BD86C6-A514-46DE-B712-582CAC6AE972}"/>
    <cellStyle name="Komma" xfId="1" builtinId="3"/>
    <cellStyle name="Komma 10" xfId="5" xr:uid="{3E593693-9BD9-4C96-BEA4-D7916D834B85}"/>
    <cellStyle name="Komma 11" xfId="14310" xr:uid="{CEA43B1E-1609-48E1-A78C-98E6C62B3BA1}"/>
    <cellStyle name="Komma 2" xfId="31" xr:uid="{E0CCEB00-6189-4821-96B4-4E91BDDAF1BA}"/>
    <cellStyle name="Komma 2 2" xfId="2852" xr:uid="{7F2F89A5-D5DC-41EE-97E5-83912DDAA37E}"/>
    <cellStyle name="Komma 2 2 2" xfId="10283" xr:uid="{34F8C88C-11F8-436A-BDAB-5BC800E03336}"/>
    <cellStyle name="Komma 2 2 2 2" xfId="13827" xr:uid="{FECEA11E-270A-4701-A0C8-8A2DF0E59ADD}"/>
    <cellStyle name="Komma 2 2 2 2 2" xfId="16903" xr:uid="{E48BC74F-561F-4516-BED6-59624DB85930}"/>
    <cellStyle name="Komma 2 2 2 3" xfId="14195" xr:uid="{C0D11166-A385-46A1-8DE8-A870611F1545}"/>
    <cellStyle name="Komma 2 2 2 3 2" xfId="17263" xr:uid="{C88D21DB-B39A-4090-A8C1-3417F6BD22C7}"/>
    <cellStyle name="Komma 2 2 2 4" xfId="13465" xr:uid="{06BC112A-4269-4FEE-9C71-E876E19769C8}"/>
    <cellStyle name="Komma 2 2 2 4 2" xfId="16546" xr:uid="{C76FB3EF-7DD4-4657-AF39-292A31B00B6D}"/>
    <cellStyle name="Komma 2 2 2 5" xfId="16128" xr:uid="{FE087EA6-3C13-4D24-A5ED-8E6FE8CA53C4}"/>
    <cellStyle name="Komma 2 2 3" xfId="10249" xr:uid="{22DB6FEA-6C31-4B23-B5E2-BD423E19396B}"/>
    <cellStyle name="Komma 2 2 3 2" xfId="13666" xr:uid="{DB6EE6AF-688F-4324-BADA-477BFB5274DF}"/>
    <cellStyle name="Komma 2 2 3 2 2" xfId="16742" xr:uid="{4FB74A75-AC5E-4224-852F-7F75D75DB5DF}"/>
    <cellStyle name="Komma 2 2 3 3" xfId="16124" xr:uid="{3C986D14-135F-4328-8182-E565671BFDC5}"/>
    <cellStyle name="Komma 2 2 4" xfId="10403" xr:uid="{2E41E54F-BAFB-493E-9D0C-53F99AFB76D1}"/>
    <cellStyle name="Komma 2 2 4 2" xfId="14034" xr:uid="{97DD0020-57D7-4B36-9836-5147652DBAF5}"/>
    <cellStyle name="Komma 2 2 4 2 2" xfId="17102" xr:uid="{4EDD0BCB-5F15-487E-9D07-37726024B36B}"/>
    <cellStyle name="Komma 2 2 4 3" xfId="16131" xr:uid="{20C7E6F4-2EEC-4E83-BCA8-3BA19DB7D290}"/>
    <cellStyle name="Komma 2 2 5" xfId="13324" xr:uid="{B771B8E0-8CB8-4FC4-9640-15344D94A6B9}"/>
    <cellStyle name="Komma 2 2 5 2" xfId="16405" xr:uid="{C1A67AFD-F943-4BBE-BCE8-C81367949205}"/>
    <cellStyle name="Komma 2 2 6" xfId="16116" xr:uid="{E50DA3E8-D9D1-417C-888F-6DA3EB56735D}"/>
    <cellStyle name="Komma 2 3" xfId="10278" xr:uid="{B7CAAD21-F6C9-4E16-9060-DB091F17EE21}"/>
    <cellStyle name="Komma 2 3 2" xfId="10417" xr:uid="{0D2C65A8-2A64-4CAE-916D-80DC0AFA09F2}"/>
    <cellStyle name="Komma 2 3 2 2" xfId="13614" xr:uid="{363A4043-0EFC-4DB9-A848-D2AB25FCB5D1}"/>
    <cellStyle name="Komma 2 3 2 2 2" xfId="16690" xr:uid="{BF663E8C-7287-41F1-86EF-F3DF70C91F53}"/>
    <cellStyle name="Komma 2 3 2 3" xfId="16132" xr:uid="{81B509B1-9FC4-43BD-BC5A-C22D84FE446D}"/>
    <cellStyle name="Komma 2 3 3" xfId="13982" xr:uid="{6452306E-6E46-4113-9B61-C99F6CFA652A}"/>
    <cellStyle name="Komma 2 3 3 2" xfId="17050" xr:uid="{9CC6A5E6-9C85-4D01-BF5A-3BCDCDFF17EB}"/>
    <cellStyle name="Komma 2 3 4" xfId="16126" xr:uid="{FEC7157B-76E0-4198-9508-B1DE2FC318E3}"/>
    <cellStyle name="Komma 2 4" xfId="10248" xr:uid="{286EB8F8-9791-4BD9-BC2E-86AD10A7E916}"/>
    <cellStyle name="Komma 2 4 2" xfId="13" xr:uid="{59E40A80-2BE9-4A7F-8E05-CE8B4D7A9B8E}"/>
    <cellStyle name="Komma 2 4 2 2" xfId="13772" xr:uid="{D2D241A3-8047-48ED-B99E-A721EFB79041}"/>
    <cellStyle name="Komma 2 4 2 2 2" xfId="16848" xr:uid="{437E35CF-D0E2-4846-A249-CD83D810D123}"/>
    <cellStyle name="Komma 2 4 2 3" xfId="14313" xr:uid="{3477FEA7-8DC7-4DAB-B199-BA5F918D15AC}"/>
    <cellStyle name="Komma 2 4 3" xfId="14140" xr:uid="{5BB0AFB9-B66A-4716-BC6B-0A79BE8D738D}"/>
    <cellStyle name="Komma 2 4 3 2" xfId="17208" xr:uid="{08ECB9CF-0BF1-43C7-B5E0-7AD19919C85C}"/>
    <cellStyle name="Komma 2 4 4" xfId="13414" xr:uid="{23F52D91-A0FC-4DC9-B3C8-DD1DEA8F0B5B}"/>
    <cellStyle name="Komma 2 4 4 2" xfId="16495" xr:uid="{686D73A3-890D-43F7-87D3-228616095072}"/>
    <cellStyle name="Komma 2 4 5" xfId="16123" xr:uid="{CF42B2BA-055A-4480-A4C1-D3AB65A78DFE}"/>
    <cellStyle name="Komma 2 5" xfId="10378" xr:uid="{4F87CDB8-630E-48A0-AEC3-7F39C0481E2B}"/>
    <cellStyle name="Komma 2 5 2" xfId="13512" xr:uid="{B9AD847F-508E-4A51-B699-3CBB4845CABE}"/>
    <cellStyle name="Komma 2 5 2 2" xfId="16588" xr:uid="{286D5B9C-8958-47DF-90AC-E8FA7C108C5E}"/>
    <cellStyle name="Komma 2 5 3" xfId="16130" xr:uid="{B017914C-A560-480E-9CDE-84E2E7AFD3DC}"/>
    <cellStyle name="Komma 2 6" xfId="13878" xr:uid="{796ACCF1-614B-49B7-8FDF-4741F1C394AE}"/>
    <cellStyle name="Komma 2 6 2" xfId="16946" xr:uid="{3F8E8887-816A-4969-8755-595EBFF38386}"/>
    <cellStyle name="Komma 2 7" xfId="14317" xr:uid="{EFD64E0C-F1A3-4567-B42C-57A2341A7D8B}"/>
    <cellStyle name="Komma 2_Balanse ASA legal" xfId="9399" xr:uid="{D369AE8B-C4C0-4AD9-BDDB-393E25D7D2B6}"/>
    <cellStyle name="Komma 3" xfId="55" xr:uid="{DF0FBC62-C112-4F95-82B2-65865109A97A}"/>
    <cellStyle name="Komma 3 2" xfId="10282" xr:uid="{CEB56376-E15E-4B50-9F1D-DE00B92D3273}"/>
    <cellStyle name="Komma 3 2 2" xfId="13724" xr:uid="{DED44027-DA38-469F-84EE-8BF6A9694F64}"/>
    <cellStyle name="Komma 3 2 2 2" xfId="16800" xr:uid="{A4390824-B0DB-4507-BBEC-44B6B954C2FE}"/>
    <cellStyle name="Komma 3 2 3" xfId="14092" xr:uid="{2DF0FABB-B40C-46CD-AC57-A05601EC1146}"/>
    <cellStyle name="Komma 3 2 3 2" xfId="17160" xr:uid="{9E64C6BF-D363-4DC9-9765-7A54A521D909}"/>
    <cellStyle name="Komma 3 2 4" xfId="16127" xr:uid="{10892C6C-DF34-4EA7-9BAE-F1B394B35EDD}"/>
    <cellStyle name="Komma 3 3" xfId="10250" xr:uid="{9D83E60D-7671-404A-A2D7-073DE5DE3752}"/>
    <cellStyle name="Komma 3 3 2" xfId="13568" xr:uid="{AF2E289D-B64E-465C-A6F9-FB1C440C3792}"/>
    <cellStyle name="Komma 3 3 2 2" xfId="16644" xr:uid="{66ED2595-6108-4699-A320-A2F0B130634F}"/>
    <cellStyle name="Komma 3 3 3" xfId="16125" xr:uid="{159A865D-537A-4186-A2FF-887AFB4777B6}"/>
    <cellStyle name="Komma 3 4" xfId="13935" xr:uid="{EBAEA0DB-B730-4636-9350-7586F34F67DA}"/>
    <cellStyle name="Komma 3 4 2" xfId="17003" xr:uid="{45B61A83-B5C0-4F27-8A06-FF802E3FA693}"/>
    <cellStyle name="Komma 3 5" xfId="14327" xr:uid="{008E5934-C8DC-4554-8CBF-CC8E898BB8A6}"/>
    <cellStyle name="Komma 4" xfId="10247" xr:uid="{9EEAC6E2-0571-4183-844D-39262498AC0A}"/>
    <cellStyle name="Komma 4 2" xfId="10346" xr:uid="{ECCAA1F8-8BE9-4678-A3B1-46D5F1F66A77}"/>
    <cellStyle name="Komma 4 2 2" xfId="13779" xr:uid="{80EA482B-FC6C-4633-918E-CCD2AB8516F0}"/>
    <cellStyle name="Komma 4 2 2 2" xfId="16855" xr:uid="{2E09B81A-2026-4F09-BFBF-83425811BB47}"/>
    <cellStyle name="Komma 4 2 3" xfId="14147" xr:uid="{5270EF3B-9806-405A-8F1D-6CBDCDFE1111}"/>
    <cellStyle name="Komma 4 2 3 2" xfId="17215" xr:uid="{A7000BC3-D6E0-4F85-BB7A-52E123F62291}"/>
    <cellStyle name="Komma 4 2 4" xfId="13421" xr:uid="{099FD81A-C4F1-40B4-8E65-766C1F333EDF}"/>
    <cellStyle name="Komma 4 2 4 2" xfId="16502" xr:uid="{58CECFFE-9F31-4326-835C-7C0AA00AF9FF}"/>
    <cellStyle name="Komma 4 2 5" xfId="16129" xr:uid="{50361557-12D7-402D-8611-02E2073B35A0}"/>
    <cellStyle name="Komma 4 3" xfId="13621" xr:uid="{50F16898-F87C-4AFA-AB77-D307474EC70D}"/>
    <cellStyle name="Komma 4 3 2" xfId="16697" xr:uid="{5F1CC27A-578E-4861-9551-C431B24DFC39}"/>
    <cellStyle name="Komma 4 4" xfId="13989" xr:uid="{556F3836-2E29-4AB9-9EE5-6CE554F86FF4}"/>
    <cellStyle name="Komma 4 4 2" xfId="17057" xr:uid="{CA8E890B-DF72-476E-8969-D31DAEAF43B2}"/>
    <cellStyle name="Komma 4 5" xfId="13292" xr:uid="{AD82F145-FC71-4D1E-9CA7-B55A9228602E}"/>
    <cellStyle name="Komma 4 5 2" xfId="16373" xr:uid="{6B67470B-9543-4519-A071-31F7E2E6DBE9}"/>
    <cellStyle name="Komma 4 6" xfId="16122" xr:uid="{4C98446D-B17E-4553-8538-4D31054BF628}"/>
    <cellStyle name="Komma 5" xfId="13216" xr:uid="{FA6F5B1D-8A44-4582-A58F-4D7DB6FB1902}"/>
    <cellStyle name="Komma 5 2" xfId="13517" xr:uid="{0A31A811-8358-40EF-9A34-407E6B71DD79}"/>
    <cellStyle name="Komma 5 2 2" xfId="16593" xr:uid="{7529EE2E-B08B-4F10-90B2-1F47819575F8}"/>
    <cellStyle name="Komma 5 3" xfId="13883" xr:uid="{C9CA2206-6333-4C13-A14D-5256A6040010}"/>
    <cellStyle name="Komma 5 3 2" xfId="16951" xr:uid="{31A1F324-B5B6-4128-9B79-B22F14CBC463}"/>
    <cellStyle name="Komma 5 4" xfId="16297" xr:uid="{307B0CCA-4983-4C0B-B279-4D9408DDE503}"/>
    <cellStyle name="Komma 6" xfId="13331" xr:uid="{3884D66F-A5F4-4A05-A174-3D696739B16D}"/>
    <cellStyle name="Komma 6 2" xfId="13673" xr:uid="{CE243151-FD86-4CFD-9255-D37A749064CF}"/>
    <cellStyle name="Komma 6 2 2" xfId="16749" xr:uid="{B84CE9BC-1C3F-4154-85C1-88A37568AE1B}"/>
    <cellStyle name="Komma 6 3" xfId="14041" xr:uid="{A6FCC189-5676-4B38-A852-C13839A2E678}"/>
    <cellStyle name="Komma 6 3 2" xfId="17109" xr:uid="{7AD20B25-8BD3-4542-8574-2F2ECCA597B7}"/>
    <cellStyle name="Komma 6 4" xfId="16412" xr:uid="{F0CDA3D6-3D18-4571-AB27-A3E9886B716F}"/>
    <cellStyle name="Komma 7" xfId="10468" xr:uid="{E8EDF03B-EF88-4BCA-8ACC-725ADF504F2B}"/>
    <cellStyle name="Komma 7 2" xfId="16141" xr:uid="{A6FB2D73-D602-4CBA-97CF-CA9B914006AF}"/>
    <cellStyle name="Komma 8" xfId="13473" xr:uid="{2429A7FD-C246-403D-9F86-C7CD805DC0AE}"/>
    <cellStyle name="Komma 8 2" xfId="16553" xr:uid="{5D7B94A3-3F28-44A2-A29A-BE5CED813885}"/>
    <cellStyle name="Komma 9" xfId="13841" xr:uid="{7090FEC8-3FF9-4DAE-B638-9DA8A495AB28}"/>
    <cellStyle name="Komma 9 2" xfId="16914" xr:uid="{AA4AC044-F505-4BD3-84EE-E5ED4D00D013}"/>
    <cellStyle name="Kontrollcelle 2" xfId="2853" xr:uid="{6DD26C3C-219A-40A2-B04C-92E1AB2922C2}"/>
    <cellStyle name="Kontrollcelle 2 2" xfId="2854" xr:uid="{2D5EA137-DF98-4DFB-9064-EB0D29771505}"/>
    <cellStyle name="Kontrollcelle 2_Ark1" xfId="9400" xr:uid="{48934FB2-21B9-4B38-B282-19B41F928F84}"/>
    <cellStyle name="Link Currency (0)" xfId="2855" xr:uid="{744B3ECD-B7F8-4222-B450-28171FD87111}"/>
    <cellStyle name="Link Currency (2)" xfId="2856" xr:uid="{C38EBE8F-49E1-4CC1-8816-194FC3917846}"/>
    <cellStyle name="Link Units (0)" xfId="2857" xr:uid="{3BBA89AA-0626-49BC-B358-DD82CC746EA0}"/>
    <cellStyle name="Link Units (1)" xfId="2858" xr:uid="{0D5F9DAD-66AA-44EE-8439-ADFD235BC191}"/>
    <cellStyle name="Link Units (2)" xfId="2859" xr:uid="{A5B12D7D-D099-45D9-9B23-972ABB05A183}"/>
    <cellStyle name="Linked Cell 2" xfId="2860" xr:uid="{9EE6439A-12AB-447B-9120-3F3BCDB0B82B}"/>
    <cellStyle name="Linked Cell 2 2" xfId="2861" xr:uid="{46759A07-D2ED-4358-B5B1-1FD4BA7B8D4E}"/>
    <cellStyle name="Linked Cell 2 3" xfId="2862" xr:uid="{0A880798-2AA1-4BEC-ACFD-09D6F9AA8D98}"/>
    <cellStyle name="Linked Cell 2 4" xfId="10567" xr:uid="{11568941-00BF-44B3-9261-BF1F6DA1396D}"/>
    <cellStyle name="Linked Cell 2_Balanse ASA legal" xfId="9402" xr:uid="{753BF7B0-284D-4D33-B2D2-7A246DA18395}"/>
    <cellStyle name="Linked Cell 3" xfId="2863" xr:uid="{4C02FD05-609E-4316-A222-9737D0E74554}"/>
    <cellStyle name="Linked Cell 3 2" xfId="10568" xr:uid="{3A1240C0-0F91-46E7-9547-083121CBD17F}"/>
    <cellStyle name="Linked Cell 4" xfId="10319" xr:uid="{42003306-5E26-4AF1-8561-6323E7969C88}"/>
    <cellStyle name="Linked Cell 5" xfId="10251" xr:uid="{1D4ADEED-0348-4C2D-950C-06B2625F520B}"/>
    <cellStyle name="Linked Cell 6" xfId="9401" xr:uid="{057DB1AD-E8C0-4910-8F90-916B5A247FE1}"/>
    <cellStyle name="Merknad 2" xfId="2864" xr:uid="{AA77AFBB-180D-4EC0-9489-4105A153E081}"/>
    <cellStyle name="Merknad 2 2" xfId="2865" xr:uid="{AC94D856-1D0A-4A93-B9D0-6344BC844DF7}"/>
    <cellStyle name="Merknad 2 2 2" xfId="9403" xr:uid="{6BA5390D-1BD5-4035-A981-601AB24768E3}"/>
    <cellStyle name="Merknad 2 2 2 2" xfId="10569" xr:uid="{673A042A-B28B-411C-8682-394FEE275061}"/>
    <cellStyle name="Merknad 2 3" xfId="2866" xr:uid="{19BAFDB9-A5C7-4E14-BA91-808C73D34A25}"/>
    <cellStyle name="Merknad 2 3 2" xfId="9404" xr:uid="{7F6462D5-5589-4CF1-B9A3-9C7A9387FFBD}"/>
    <cellStyle name="Merknad 2 3 2 2" xfId="10570" xr:uid="{A9A54F7E-0D2B-46EB-936D-BDE0836626F5}"/>
    <cellStyle name="Merknad 2 4" xfId="2867" xr:uid="{600AC707-4E9F-4231-B34D-9605651AC34F}"/>
    <cellStyle name="Merknad 2_Ark1" xfId="2868" xr:uid="{C8B9D45A-1827-447C-B884-4AABE8308133}"/>
    <cellStyle name="Merknad 3" xfId="2869" xr:uid="{1EBF3AC7-F500-45B8-AF34-E314BAD08EDC}"/>
    <cellStyle name="Merknad 3 2" xfId="9405" xr:uid="{59CF6171-DC57-49F8-BFBC-56410E6885D4}"/>
    <cellStyle name="Merknad 3 2 2" xfId="10571" xr:uid="{18217D13-3C02-49A5-A5F3-A9B51224BC44}"/>
    <cellStyle name="Merknad 4" xfId="2870" xr:uid="{6BAF21CC-5498-4549-808B-37F941184B44}"/>
    <cellStyle name="Merknad 4 2" xfId="9406" xr:uid="{531BC699-6B4F-46C8-93B5-5F4BF99EBBDB}"/>
    <cellStyle name="Merknad 4 2 2" xfId="10572" xr:uid="{F84B0C35-262C-4E8B-A362-019DCF8244B5}"/>
    <cellStyle name="Merknad 5" xfId="2871" xr:uid="{7F34F074-7DB0-442A-949B-302AE1B8A79A}"/>
    <cellStyle name="Merknad 5 2" xfId="9407" xr:uid="{4C7AC423-52B9-485B-8544-46E817A76BB3}"/>
    <cellStyle name="Merknad 5 2 2" xfId="10573" xr:uid="{123B2591-4F98-4C3C-9EB5-722B29AEF8DB}"/>
    <cellStyle name="Merknad 6" xfId="2872" xr:uid="{EB71E287-C866-4D90-897A-CD19E1A00D69}"/>
    <cellStyle name="Merknad 6 2" xfId="9408" xr:uid="{0BEC1C26-CDAA-4278-88D4-28FB9E7237AB}"/>
    <cellStyle name="Merknad 6 2 2" xfId="10574" xr:uid="{274979A8-E375-41C9-A09A-052DB640529D}"/>
    <cellStyle name="Merknad 7" xfId="2873" xr:uid="{947A3282-18AF-41D2-A62B-727B6A3E4A22}"/>
    <cellStyle name="Merknad 7 2" xfId="9409" xr:uid="{6F66AEA1-D7C7-42EE-B92D-1C8030C05CE0}"/>
    <cellStyle name="Merknad 7 2 2" xfId="10575" xr:uid="{E21382DB-9F13-4B40-B711-397AEC0ED098}"/>
    <cellStyle name="Neutral 2" xfId="2874" xr:uid="{286F93D8-C453-4DED-B221-3E7B09BAFCA7}"/>
    <cellStyle name="Neutral 2 2" xfId="2875" xr:uid="{6D264277-FE2C-4E20-B2B7-B990FB770C5C}"/>
    <cellStyle name="Neutral 2 3" xfId="2876" xr:uid="{EA502693-380C-4348-802D-D099FA571691}"/>
    <cellStyle name="Neutral 2 4" xfId="10576" xr:uid="{CF8BBE4D-4505-47CC-9696-7EFCBB1ED467}"/>
    <cellStyle name="Neutral 2_Balanse ASA legal" xfId="9411" xr:uid="{1C431952-D72B-4F08-8437-09B4A54CD4A4}"/>
    <cellStyle name="Neutral 3" xfId="2877" xr:uid="{0E2124C3-4046-47C7-96D8-FB0B93184A7F}"/>
    <cellStyle name="Neutral 3 2" xfId="10577" xr:uid="{1ECBA61B-9594-4C00-ACC4-828C497E285C}"/>
    <cellStyle name="Neutral 4" xfId="2878" xr:uid="{C64EBA82-F61F-4074-8C0E-7AD34C0DA553}"/>
    <cellStyle name="Neutral 4 2" xfId="10578" xr:uid="{FFE7C78C-99D0-460D-A38D-463B32FB14E5}"/>
    <cellStyle name="Neutral 5" xfId="10320" xr:uid="{82C7F099-B49F-4471-83FE-3B5D6F3D0FB6}"/>
    <cellStyle name="Neutral 6" xfId="10252" xr:uid="{3E68AF2F-76F9-4683-B5F1-82E05CDCB62B}"/>
    <cellStyle name="Neutral 7" xfId="9410" xr:uid="{F1066D9B-4FF8-4DB7-98B6-E6AE5CC505EC}"/>
    <cellStyle name="Normal" xfId="0" builtinId="0"/>
    <cellStyle name="Normal - Style1" xfId="2879" xr:uid="{1CEC852B-CE32-4D27-9E66-6534FAB4F7AD}"/>
    <cellStyle name="Normal 10" xfId="34" xr:uid="{C9AE97E6-12C2-4CD2-A57F-342D51F1315F}"/>
    <cellStyle name="Normal 10 10" xfId="10253" xr:uid="{7C634033-7DAC-45DE-A9ED-EFCDEA24F96B}"/>
    <cellStyle name="Normal 10 11" xfId="10341" xr:uid="{5F6BCA19-EBC4-4D0A-8106-337175CD29F1}"/>
    <cellStyle name="Normal 10 2" xfId="2881" xr:uid="{8E9DF24F-2478-4DA5-ABA1-C742AC26B103}"/>
    <cellStyle name="Normal 10 2 2" xfId="2882" xr:uid="{09AD2A1E-22ED-4DD7-A51A-C444FEDEE3CF}"/>
    <cellStyle name="Normal 10 2_Ark1" xfId="9412" xr:uid="{1A21FCC1-6F01-46B8-8811-4589AC898E09}"/>
    <cellStyle name="Normal 10 3" xfId="2883" xr:uid="{9175CE8F-DFC2-4590-89AE-51F436D286AF}"/>
    <cellStyle name="Normal 10 4" xfId="2884" xr:uid="{DA0F2724-2B79-4D79-9ABB-32AE8027546D}"/>
    <cellStyle name="Normal 10 5" xfId="2885" xr:uid="{B0EBACFA-5025-4C72-83EF-A98866C06136}"/>
    <cellStyle name="Normal 10 5 2" xfId="9413" xr:uid="{6F7AB881-1674-4E6E-8A19-B72863F03F01}"/>
    <cellStyle name="Normal 10 5 2 2" xfId="10579" xr:uid="{346F76B1-863B-4DFE-9EFB-9D1D6A6638C7}"/>
    <cellStyle name="Normal 10 6" xfId="9414" xr:uid="{24729575-C9D2-41A1-A791-5AE180B43083}"/>
    <cellStyle name="Normal 10 7" xfId="2880" xr:uid="{E7AB2306-1534-424A-8341-0BF5AB378CAE}"/>
    <cellStyle name="Normal 10 8" xfId="10280" xr:uid="{74EFDFB5-C0F6-4B91-BBB4-75C00BFBDA4B}"/>
    <cellStyle name="Normal 10 9" xfId="10334" xr:uid="{D09B544B-C09E-4E86-B91A-13A500B3E002}"/>
    <cellStyle name="Normal 10_Ark1" xfId="9415" xr:uid="{A532FE57-CFD0-466D-A579-D247F6ADA97E}"/>
    <cellStyle name="Normal 100" xfId="10441" xr:uid="{E0B55EFA-BF73-4D9E-8656-3A86CEAA4C67}"/>
    <cellStyle name="Normal 100 2" xfId="14204" xr:uid="{7090925F-1144-4FF5-9F10-D8BE5456639C}"/>
    <cellStyle name="Normal 101" xfId="10442" xr:uid="{52B0CD80-0BE2-48D9-8388-F2EDA03D96AB}"/>
    <cellStyle name="Normal 101 2" xfId="14205" xr:uid="{6A4F5CDB-B472-4E14-92C9-7D952341A2C9}"/>
    <cellStyle name="Normal 102" xfId="10443" xr:uid="{54EAFBB9-F0C7-4D6E-B2AD-BA0B724261BE}"/>
    <cellStyle name="Normal 102 2" xfId="14206" xr:uid="{48CCBE50-2ACF-4FA2-A27F-264AE279FD48}"/>
    <cellStyle name="Normal 103" xfId="14208" xr:uid="{1B520B0E-1B8D-4291-B7C1-F00BDE465E44}"/>
    <cellStyle name="Normal 103 2" xfId="14247" xr:uid="{2FEE42AF-39C6-40F5-8DA4-E16E1CF17D90}"/>
    <cellStyle name="Normal 104" xfId="14209" xr:uid="{D06A3B76-8B37-44E3-BCA4-F6F9B9CF2C3C}"/>
    <cellStyle name="Normal 104 2" xfId="14248" xr:uid="{C8C76D0C-EA60-4CC5-B1F7-39885A2D57DB}"/>
    <cellStyle name="Normal 105" xfId="14210" xr:uid="{4ED1AC65-1FCB-49EB-8465-4DD8974436C3}"/>
    <cellStyle name="Normal 105 2" xfId="14249" xr:uid="{6C836616-F80A-4227-88B5-AB01E09D0194}"/>
    <cellStyle name="Normal 106" xfId="14211" xr:uid="{0C536EA5-097B-4A0B-8AF7-9FF48D4767FE}"/>
    <cellStyle name="Normal 106 2" xfId="14250" xr:uid="{28235488-B90A-4A7B-956C-0ECEA6640B0D}"/>
    <cellStyle name="Normal 107" xfId="14212" xr:uid="{86C2F7AD-9B5F-46B2-A215-B97C7CD900EE}"/>
    <cellStyle name="Normal 107 2" xfId="14251" xr:uid="{235280B8-606C-4D64-8B8B-A7BCAFF63755}"/>
    <cellStyle name="Normal 108" xfId="14215" xr:uid="{A6FACFF9-2D9B-488D-BCCD-8582F349686C}"/>
    <cellStyle name="Normal 108 2" xfId="14252" xr:uid="{6BB17BB9-D644-40A2-A4FB-2A81F898CB52}"/>
    <cellStyle name="Normal 109" xfId="14216" xr:uid="{B4C58C3F-F8A8-41E9-90E2-0632EC2856FC}"/>
    <cellStyle name="Normal 109 2" xfId="14253" xr:uid="{84B2BD0C-0B39-408F-B396-BFDF68518345}"/>
    <cellStyle name="Normal 11" xfId="43" xr:uid="{25C6657C-56BC-4AD0-A905-9A19C35C48E9}"/>
    <cellStyle name="Normal 11 10" xfId="2887" xr:uid="{1C058BAA-1A6A-4161-8F74-D95B4B0DE9C9}"/>
    <cellStyle name="Normal 11 11" xfId="2888" xr:uid="{514922CE-48E3-4AB3-A299-8A98615F37C8}"/>
    <cellStyle name="Normal 11 12" xfId="2889" xr:uid="{CD8C3395-A5BF-4FD3-BE04-B82C9A27C14B}"/>
    <cellStyle name="Normal 11 13" xfId="2890" xr:uid="{BBE7177C-8252-4455-8012-9F837FA6AA48}"/>
    <cellStyle name="Normal 11 14" xfId="2891" xr:uid="{D2FBE7F6-62DE-42D0-A3B4-9D328F9BB352}"/>
    <cellStyle name="Normal 11 15" xfId="2892" xr:uid="{7AE30C6C-FB5B-48B8-AA5D-2DDCAD797F72}"/>
    <cellStyle name="Normal 11 16" xfId="2893" xr:uid="{7D2E2CBE-E5E6-4DEC-89FE-09D8E7721FD0}"/>
    <cellStyle name="Normal 11 17" xfId="2894" xr:uid="{19167F82-62F9-4C49-ACFD-DE6741D8812D}"/>
    <cellStyle name="Normal 11 18" xfId="2895" xr:uid="{A539DA0A-0CE4-40CE-9134-7C8332B8AECE}"/>
    <cellStyle name="Normal 11 19" xfId="2896" xr:uid="{60846DF1-7CAD-472A-9D89-D4F9F2D30859}"/>
    <cellStyle name="Normal 11 2" xfId="2897" xr:uid="{167C2ED8-8848-4A3A-94A0-CBDF820ECC08}"/>
    <cellStyle name="Normal 11 2 2" xfId="2898" xr:uid="{047E9B14-1A19-4606-BA8B-F18EAD70DC28}"/>
    <cellStyle name="Normal 11 2_Ark1" xfId="9416" xr:uid="{C2955877-B105-4098-8551-358CABBEB4C2}"/>
    <cellStyle name="Normal 11 20" xfId="2899" xr:uid="{6BFE5F35-2CB9-4864-9958-7DF90736C39F}"/>
    <cellStyle name="Normal 11 21" xfId="9417" xr:uid="{709A1BDA-811A-42A0-8845-8E237FB73959}"/>
    <cellStyle name="Normal 11 22" xfId="2886" xr:uid="{C1B84A35-3A70-4620-89B3-9BFA8FEC1442}"/>
    <cellStyle name="Normal 11 3" xfId="2900" xr:uid="{C14EDD43-344C-4292-B5DC-4ED3A8542552}"/>
    <cellStyle name="Normal 11 4" xfId="2901" xr:uid="{57BAD636-7E81-410D-A6BB-F4AB62972441}"/>
    <cellStyle name="Normal 11 5" xfId="2902" xr:uid="{38D07A45-8625-4DD6-8D04-714AF8BD5AC1}"/>
    <cellStyle name="Normal 11 6" xfId="2903" xr:uid="{6B520259-E692-46E8-85E6-DFE0AABDD92B}"/>
    <cellStyle name="Normal 11 7" xfId="2904" xr:uid="{25FCAE22-E8A5-4A98-ADD1-7B98DB3020D9}"/>
    <cellStyle name="Normal 11 8" xfId="2905" xr:uid="{20AFDE14-00DA-498A-AE21-931E308A1556}"/>
    <cellStyle name="Normal 11 9" xfId="2906" xr:uid="{7753CC43-D089-4BF9-8E15-E2BC1D5F6BC3}"/>
    <cellStyle name="Normal 11_Ark1" xfId="9418" xr:uid="{000E4569-55D2-422D-B63E-C7483E58EC51}"/>
    <cellStyle name="Normal 110" xfId="14217" xr:uid="{3235362F-D044-4726-BA5A-8794BC46036F}"/>
    <cellStyle name="Normal 110 2" xfId="14254" xr:uid="{9C56DD7A-CC42-4491-8BEA-EBF35CDE23BB}"/>
    <cellStyle name="Normal 111" xfId="14218" xr:uid="{5CC01C4C-DEBB-45FE-91B0-2B328F51561E}"/>
    <cellStyle name="Normal 111 2" xfId="14255" xr:uid="{0AA64442-2523-49DA-AAB9-C59DDE711B68}"/>
    <cellStyle name="Normal 112" xfId="14219" xr:uid="{73D27B98-4F2B-45CA-B0B4-AB334E1A8E28}"/>
    <cellStyle name="Normal 112 2" xfId="14256" xr:uid="{04B17651-CB6E-43CF-AC11-0C6266283133}"/>
    <cellStyle name="Normal 113" xfId="14220" xr:uid="{FC6176EF-664D-4263-9D51-E4FDB8944C86}"/>
    <cellStyle name="Normal 113 2" xfId="14257" xr:uid="{02A0613A-FE62-44EF-8F60-03C8C47AD62D}"/>
    <cellStyle name="Normal 114" xfId="14221" xr:uid="{9B6A8F8D-503B-4349-BC20-C59EEF5D15FA}"/>
    <cellStyle name="Normal 114 2" xfId="14258" xr:uid="{36193980-481A-4A43-915A-7B6E6833A404}"/>
    <cellStyle name="Normal 115" xfId="14222" xr:uid="{19779DA2-2309-4CB3-A771-D24BA17D4AA9}"/>
    <cellStyle name="Normal 115 2" xfId="14259" xr:uid="{FE8A93AE-4F3C-494D-AA96-2FFA0721BCC3}"/>
    <cellStyle name="Normal 116" xfId="14223" xr:uid="{BBB34CA9-B551-4E46-80E6-75C520F1A6DB}"/>
    <cellStyle name="Normal 116 2" xfId="14260" xr:uid="{64492395-3A8C-40EB-A5DD-0B89D8E9D958}"/>
    <cellStyle name="Normal 117" xfId="14224" xr:uid="{93CF844E-6FB7-4F4C-9C52-A74E45C67F0A}"/>
    <cellStyle name="Normal 117 2" xfId="14261" xr:uid="{45260E2D-BFA4-4205-A1B9-0DE99FA221CE}"/>
    <cellStyle name="Normal 118" xfId="14225" xr:uid="{889BE958-FA94-4B73-9BBE-548EDF713BE4}"/>
    <cellStyle name="Normal 118 2" xfId="14262" xr:uid="{02EE4C94-545E-4B6C-AC64-9EE07EBE6B9B}"/>
    <cellStyle name="Normal 119" xfId="14226" xr:uid="{214E2F58-F728-4D4D-972F-5122C1A884AD}"/>
    <cellStyle name="Normal 119 2" xfId="14263" xr:uid="{30E1DEB9-0BB1-4819-BE51-F3D1520BF9DA}"/>
    <cellStyle name="Normal 12" xfId="44" xr:uid="{168B6A47-7711-46A6-913A-ED85BE026C8B}"/>
    <cellStyle name="Normal 12 10" xfId="2908" xr:uid="{65FA4FC4-C9F0-45C4-B6A3-B4D2658C9853}"/>
    <cellStyle name="Normal 12 11" xfId="2909" xr:uid="{17BA03C7-9D9E-4EB1-BDD7-63E3CC0E58F3}"/>
    <cellStyle name="Normal 12 12" xfId="2910" xr:uid="{7160E9D0-CD82-4AF7-ADF5-E6D60988ED9B}"/>
    <cellStyle name="Normal 12 13" xfId="2911" xr:uid="{58493335-5D5B-4A02-9EB6-2C171BB2B194}"/>
    <cellStyle name="Normal 12 14" xfId="2912" xr:uid="{D1EDE726-FE3B-40EA-B0DF-ACDA359E202C}"/>
    <cellStyle name="Normal 12 15" xfId="2913" xr:uid="{E73EAF90-CD24-47F1-AE27-FF390C3A1353}"/>
    <cellStyle name="Normal 12 16" xfId="2914" xr:uid="{44E1F57F-88AF-4453-8187-526EB8E36F72}"/>
    <cellStyle name="Normal 12 17" xfId="2915" xr:uid="{7A3935BC-83F7-4989-B84F-028F80122EC0}"/>
    <cellStyle name="Normal 12 18" xfId="2916" xr:uid="{4C977717-B23E-48E4-8105-AB99F7DA121F}"/>
    <cellStyle name="Normal 12 19" xfId="2917" xr:uid="{C455E686-6C2E-4826-8FF9-67946D35D01C}"/>
    <cellStyle name="Normal 12 2" xfId="2918" xr:uid="{4FC3C439-5360-43A4-9401-999C976767A0}"/>
    <cellStyle name="Normal 12 2 2" xfId="2919" xr:uid="{8B7241E1-5962-4541-9A13-6FED9E68163B}"/>
    <cellStyle name="Normal 12 2_Ark1" xfId="9419" xr:uid="{0D0B5FF6-E9C0-4A71-8F9E-B22BB9800E76}"/>
    <cellStyle name="Normal 12 20" xfId="2920" xr:uid="{223E4046-63E5-4091-B894-E1DC161BF7E7}"/>
    <cellStyle name="Normal 12 21" xfId="2907" xr:uid="{3F0E496E-C3E5-4A42-92A9-5993A5B72836}"/>
    <cellStyle name="Normal 12 3" xfId="2921" xr:uid="{882FFAED-0D09-4C9F-8A25-AA52DACFFFE1}"/>
    <cellStyle name="Normal 12 4" xfId="2922" xr:uid="{BF7728FE-B4CB-413A-95F5-1BC0DBAC9EFF}"/>
    <cellStyle name="Normal 12 5" xfId="2923" xr:uid="{8560EA37-1AAB-4453-8440-6AFD54C3459D}"/>
    <cellStyle name="Normal 12 6" xfId="2924" xr:uid="{DFE9F1D3-6C2A-4A14-9BE2-17D06B925694}"/>
    <cellStyle name="Normal 12 7" xfId="2925" xr:uid="{7243C5B2-EA97-4E31-98CB-60ED50C1BC11}"/>
    <cellStyle name="Normal 12 8" xfId="2926" xr:uid="{CC6D6450-563A-461D-B549-04E0028829DF}"/>
    <cellStyle name="Normal 12 9" xfId="2927" xr:uid="{0B17336F-9387-45F3-A27B-EA1B3233D597}"/>
    <cellStyle name="Normal 120" xfId="14227" xr:uid="{26BFB332-5057-4CE5-9791-6AA2997C2D08}"/>
    <cellStyle name="Normal 120 2" xfId="14264" xr:uid="{E1749877-55CA-49C4-9A6F-AFB8A610A02D}"/>
    <cellStyle name="Normal 121" xfId="14228" xr:uid="{EEB49DEE-A373-498A-B96C-93FAD1A73409}"/>
    <cellStyle name="Normal 121 2" xfId="14265" xr:uid="{A84EF4CA-B9CF-4889-8EDB-1A620E972CDE}"/>
    <cellStyle name="Normal 122" xfId="14229" xr:uid="{1B118280-FEB3-4D1D-B7A3-E0C9370AB613}"/>
    <cellStyle name="Normal 122 2" xfId="14266" xr:uid="{0A9638D1-FEF0-464C-98B8-9452D26CBDE8}"/>
    <cellStyle name="Normal 123" xfId="14230" xr:uid="{502044A3-06E1-4C96-BDF7-602132FB6B5F}"/>
    <cellStyle name="Normal 123 2" xfId="14267" xr:uid="{D55C03CA-281C-406E-9F12-C90D033B70DC}"/>
    <cellStyle name="Normal 124" xfId="14231" xr:uid="{47E2F5AB-0E6C-4885-9D8E-5976F54259D7}"/>
    <cellStyle name="Normal 124 2" xfId="14268" xr:uid="{E0E69A22-E6BB-45FD-903A-C09F72A73A64}"/>
    <cellStyle name="Normal 125" xfId="14232" xr:uid="{F7234471-7C39-4FED-9AF7-0167925DB1D0}"/>
    <cellStyle name="Normal 125 2" xfId="14269" xr:uid="{0C951467-3354-4F55-A480-5134CF671DD0}"/>
    <cellStyle name="Normal 126" xfId="14233" xr:uid="{801ED15E-29BE-407D-B75C-0A81756AD34F}"/>
    <cellStyle name="Normal 126 2" xfId="14270" xr:uid="{B8D9D241-F727-4DAD-A2BD-8C9FD5544EB1}"/>
    <cellStyle name="Normal 127" xfId="14234" xr:uid="{C3FC59A1-E03E-4CFB-A589-E86FB3918312}"/>
    <cellStyle name="Normal 127 2" xfId="14271" xr:uid="{37B0D93A-B1FC-4EBA-A7E8-7407436EC123}"/>
    <cellStyle name="Normal 128" xfId="14235" xr:uid="{BB53449F-63FB-4DF6-A7DE-162844B9D36A}"/>
    <cellStyle name="Normal 128 2" xfId="14272" xr:uid="{273C59F8-25A9-43CC-9597-11506EE3B897}"/>
    <cellStyle name="Normal 129" xfId="14236" xr:uid="{71096479-660C-4116-891C-65CBE880FC2E}"/>
    <cellStyle name="Normal 129 2" xfId="14273" xr:uid="{31DC6057-C328-449D-858E-26D5C68BB463}"/>
    <cellStyle name="Normal 13" xfId="45" xr:uid="{CBED73A7-0A5C-4542-A605-BF92C70C3179}"/>
    <cellStyle name="Normal 13 2" xfId="2929" xr:uid="{81CD8BF6-2183-416B-84A3-F850A5216250}"/>
    <cellStyle name="Normal 13 3" xfId="2930" xr:uid="{F133E6B4-5F34-4B74-B0FD-2CD53588DE05}"/>
    <cellStyle name="Normal 13 4" xfId="2931" xr:uid="{A94960EC-F93C-4DEF-9828-B39117622D76}"/>
    <cellStyle name="Normal 13 5" xfId="9420" xr:uid="{17EF43CE-3982-4540-8B01-A2E529782BE1}"/>
    <cellStyle name="Normal 13 6" xfId="2928" xr:uid="{9868692C-BAE5-45F1-8757-3564684AA808}"/>
    <cellStyle name="Normal 130" xfId="14237" xr:uid="{73FB487B-BB79-4E7F-945A-A8B61EDBBCA4}"/>
    <cellStyle name="Normal 130 2" xfId="14274" xr:uid="{BB954455-9FE3-413E-B77C-F0B31B154960}"/>
    <cellStyle name="Normal 131" xfId="14238" xr:uid="{1EFF193C-ACC6-4AD8-99AF-F1A6AE27E162}"/>
    <cellStyle name="Normal 131 2" xfId="14275" xr:uid="{A1D513CE-F170-47EE-A959-89A82799C89C}"/>
    <cellStyle name="Normal 132" xfId="14239" xr:uid="{1B3A61AA-BD80-4FBA-9696-F5DB2B6A6454}"/>
    <cellStyle name="Normal 133" xfId="14240" xr:uid="{E0AFD9E8-F217-4035-BB4E-4EC15BD704EA}"/>
    <cellStyle name="Normal 134" xfId="14241" xr:uid="{BC358638-0975-413A-A600-0D6E5E8F3D59}"/>
    <cellStyle name="Normal 135" xfId="14242" xr:uid="{07AE2D30-4516-4D09-8052-2A0B9BD25F52}"/>
    <cellStyle name="Normal 136" xfId="14243" xr:uid="{AB6FE5B9-CD34-4143-9574-2477EB550F17}"/>
    <cellStyle name="Normal 137" xfId="8" xr:uid="{8C2F91A3-3488-4FD0-A119-C0A20738CA83}"/>
    <cellStyle name="Normal 138" xfId="10" xr:uid="{1BD53FA3-D7BF-4A1D-930C-25F817C1FD2F}"/>
    <cellStyle name="Normal 139" xfId="14304" xr:uid="{96FFE066-80DF-4BF1-BFD1-403C32401B11}"/>
    <cellStyle name="Normal 14" xfId="46" xr:uid="{59C19220-D7B0-4D71-975E-59B40B3AE4EA}"/>
    <cellStyle name="Normal 14 10" xfId="2933" xr:uid="{8DF252BF-7F5A-4FD0-850E-2D79AF4132E1}"/>
    <cellStyle name="Normal 14 10 2" xfId="9421" xr:uid="{40546B7B-A050-40F4-A1AC-19DDEAEF70CE}"/>
    <cellStyle name="Normal 14 10_Balanse ASA legal" xfId="9422" xr:uid="{7B0008DB-F0A7-4845-9A8D-5A8B773C28AD}"/>
    <cellStyle name="Normal 14 11" xfId="2934" xr:uid="{9A60E721-87C2-48EA-AAE2-862BB5156009}"/>
    <cellStyle name="Normal 14 11 2" xfId="9423" xr:uid="{BB8B9FE9-5D5C-489D-9CA7-74DC6EAE7776}"/>
    <cellStyle name="Normal 14 11_Balanse ASA legal" xfId="9424" xr:uid="{AD727D24-247D-4F81-BFC9-6BD2ED481894}"/>
    <cellStyle name="Normal 14 12" xfId="2935" xr:uid="{1C464D7D-95D7-4369-9C10-E73008921009}"/>
    <cellStyle name="Normal 14 12 2" xfId="2936" xr:uid="{32AD28A5-B049-4B00-9769-E58C204AEC92}"/>
    <cellStyle name="Normal 14 12 2 2" xfId="9426" xr:uid="{03B5904C-8BF7-4BD0-84EF-77D70F1732D7}"/>
    <cellStyle name="Normal 14 12 2 3" xfId="9427" xr:uid="{C1A4219A-EFAB-436E-8489-3835D5E03CE9}"/>
    <cellStyle name="Normal 14 12 2_RES FLAT" xfId="9425" xr:uid="{27AD240C-8B53-4184-A325-500F61A199DF}"/>
    <cellStyle name="Normal 14 12 3" xfId="2937" xr:uid="{870A460B-9514-498D-A38C-1D205FCF9EC5}"/>
    <cellStyle name="Normal 14 12 4" xfId="2938" xr:uid="{F71217DD-D09C-4D69-812C-52D90EA5D022}"/>
    <cellStyle name="Normal 14 12 5" xfId="2939" xr:uid="{67FA425F-8976-4D07-8E4C-F10409AB73E6}"/>
    <cellStyle name="Normal 14 12 6" xfId="10580" xr:uid="{BD021482-0BB3-4A45-BFC7-AD91D3C47D9B}"/>
    <cellStyle name="Normal 14 12_Display_2" xfId="2940" xr:uid="{C4348410-97BD-4456-82B8-3303C323CCA0}"/>
    <cellStyle name="Normal 14 13" xfId="2941" xr:uid="{CBED7ADC-8983-43B0-8CEB-45C51180BB1B}"/>
    <cellStyle name="Normal 14 13 2" xfId="9429" xr:uid="{D1CA900C-FA3D-4D9C-B3AD-C2CDAB444F8A}"/>
    <cellStyle name="Normal 14 13_RES FLAT" xfId="9428" xr:uid="{EA38DBE8-BD31-40D2-A3B5-ECDEE05C3346}"/>
    <cellStyle name="Normal 14 14" xfId="2942" xr:uid="{334FD738-0AC2-449D-9A22-F67BB644403E}"/>
    <cellStyle name="Normal 14 14 2" xfId="2943" xr:uid="{C1A9FA51-63DB-47D6-9BE8-2F1B3E7B4947}"/>
    <cellStyle name="Normal 14 15" xfId="2944" xr:uid="{B2F4CD49-028B-4682-999A-EEB3C5A99450}"/>
    <cellStyle name="Normal 14 15 2" xfId="2945" xr:uid="{8FAEA9C8-46CF-4AFC-81ED-8A9CEBC229EF}"/>
    <cellStyle name="Normal 14 15_RES FLAT" xfId="9430" xr:uid="{48ACAEE7-86F6-43F8-8BD7-D049767996F4}"/>
    <cellStyle name="Normal 14 16" xfId="2946" xr:uid="{03B34807-0544-4B2A-A262-3532FF155F11}"/>
    <cellStyle name="Normal 14 17" xfId="2947" xr:uid="{CB6D7DA7-B8CB-41E9-AED1-7A76E5D5D216}"/>
    <cellStyle name="Normal 14 18" xfId="2948" xr:uid="{5E4E2A1A-795C-48CB-862D-A5CC5D839B2C}"/>
    <cellStyle name="Normal 14 18 2" xfId="2949" xr:uid="{A989191E-112D-4FC2-B39A-4CE5F5503C59}"/>
    <cellStyle name="Normal 14 18 3" xfId="2950" xr:uid="{F58A7063-AF11-42CA-85AB-91E77D154023}"/>
    <cellStyle name="Normal 14 18 4" xfId="2951" xr:uid="{D43EF4C7-DA09-41FA-BDB5-0E96C54939EC}"/>
    <cellStyle name="Normal 14 18 5" xfId="2952" xr:uid="{43A4C8C0-66F3-44BC-8C70-DC8E06E47921}"/>
    <cellStyle name="Normal 14 19" xfId="2953" xr:uid="{B410B4A9-1FE4-49C3-A8CD-D89BD292ECE8}"/>
    <cellStyle name="Normal 14 2" xfId="2954" xr:uid="{E4FDCAA2-D46D-4812-94B5-8E112655C3F5}"/>
    <cellStyle name="Normal 14 2 10" xfId="2955" xr:uid="{BB1C7006-346A-4855-99E6-770B6D09867D}"/>
    <cellStyle name="Normal 14 2 11" xfId="2956" xr:uid="{86DD0555-8086-428E-AE81-F3E2CAC9CCFD}"/>
    <cellStyle name="Normal 14 2 12" xfId="2957" xr:uid="{D7E270C4-8F7E-4FFD-B048-3BCF381EF3AF}"/>
    <cellStyle name="Normal 14 2 13" xfId="2958" xr:uid="{E863F22C-2DE9-45B1-BFF8-3712EE9749E2}"/>
    <cellStyle name="Normal 14 2 14" xfId="2959" xr:uid="{E9295DA5-8C61-4108-8704-12E855BBF04A}"/>
    <cellStyle name="Normal 14 2 15" xfId="2960" xr:uid="{9D725D20-E656-4D69-8936-4AAEEC3EE409}"/>
    <cellStyle name="Normal 14 2 16" xfId="2961" xr:uid="{600E9118-F30C-4FB4-9C38-0B56BB2FFA53}"/>
    <cellStyle name="Normal 14 2 17" xfId="2962" xr:uid="{2EAEFC84-ECF5-4AD5-AAA0-622EC41429B0}"/>
    <cellStyle name="Normal 14 2 18" xfId="2963" xr:uid="{9F00D2B1-100D-41DE-8F17-6E3D46897370}"/>
    <cellStyle name="Normal 14 2 2" xfId="2964" xr:uid="{AAFFF741-2A5A-450A-80DD-87A5CD1FBC38}"/>
    <cellStyle name="Normal 14 2 2 10" xfId="2965" xr:uid="{10A06101-CD17-4707-BA1A-E5BE75E1097F}"/>
    <cellStyle name="Normal 14 2 2 11" xfId="2966" xr:uid="{B1ACD784-BB1A-4ABD-9B3A-44AB8E7A0A18}"/>
    <cellStyle name="Normal 14 2 2 12" xfId="2967" xr:uid="{FDE74F25-417D-41DE-AD00-EB97F429C902}"/>
    <cellStyle name="Normal 14 2 2 13" xfId="2968" xr:uid="{116AD2D3-EC3C-4618-9AB8-0179FF0FAC4C}"/>
    <cellStyle name="Normal 14 2 2 14" xfId="2969" xr:uid="{45FA1E36-A5F6-43FC-9B9E-FD43A88830C7}"/>
    <cellStyle name="Normal 14 2 2 15" xfId="2970" xr:uid="{3BAF20E1-922C-41BA-886B-D3C09CB1CF73}"/>
    <cellStyle name="Normal 14 2 2 16" xfId="2971" xr:uid="{7B68D396-9196-470A-BE06-0F5737960142}"/>
    <cellStyle name="Normal 14 2 2 2" xfId="2972" xr:uid="{2839A232-53F1-4C59-ACAA-C243A34A6356}"/>
    <cellStyle name="Normal 14 2 2 2 10" xfId="2973" xr:uid="{35DFC3F0-9480-4F6B-8D81-275D7E96FAE9}"/>
    <cellStyle name="Normal 14 2 2 2 11" xfId="2974" xr:uid="{BE01C96F-D952-45D6-8136-0A126730F9CC}"/>
    <cellStyle name="Normal 14 2 2 2 12" xfId="2975" xr:uid="{6C2C32AF-9B68-4E6E-A633-2CFD2DDBD933}"/>
    <cellStyle name="Normal 14 2 2 2 13" xfId="2976" xr:uid="{887E7556-D065-48DB-9BAA-9DC7BA185A08}"/>
    <cellStyle name="Normal 14 2 2 2 14" xfId="2977" xr:uid="{5F858D1A-47F0-4FA3-8422-5227B7538E09}"/>
    <cellStyle name="Normal 14 2 2 2 15" xfId="2978" xr:uid="{AB46EC2F-8FCC-4F24-BB0E-887B0B63C204}"/>
    <cellStyle name="Normal 14 2 2 2 2" xfId="2979" xr:uid="{533A28A4-6795-42FC-A985-EF61EEA10487}"/>
    <cellStyle name="Normal 14 2 2 2 2 10" xfId="2980" xr:uid="{4D56334B-B636-4EA5-B036-7D7D58A8751C}"/>
    <cellStyle name="Normal 14 2 2 2 2 11" xfId="2981" xr:uid="{DD616EDA-C198-4FEC-B863-B4789465BF82}"/>
    <cellStyle name="Normal 14 2 2 2 2 12" xfId="2982" xr:uid="{4946FB39-1481-4B4A-B986-DC0F790FFD9B}"/>
    <cellStyle name="Normal 14 2 2 2 2 13" xfId="2983" xr:uid="{0E90C2B5-CC26-4079-BFA8-E9BA003EAC75}"/>
    <cellStyle name="Normal 14 2 2 2 2 14" xfId="2984" xr:uid="{5FBABC4F-AD02-4D9B-AF7E-54B861D4FC66}"/>
    <cellStyle name="Normal 14 2 2 2 2 2" xfId="2985" xr:uid="{5B47EE72-DF33-4404-A428-55B28C9D9FA7}"/>
    <cellStyle name="Normal 14 2 2 2 2 2 10" xfId="2986" xr:uid="{7CA6D1CC-098D-40FF-B29B-CE78F9F629BE}"/>
    <cellStyle name="Normal 14 2 2 2 2 2 11" xfId="2987" xr:uid="{D7890394-89A1-4FC3-A5CD-59468D84652F}"/>
    <cellStyle name="Normal 14 2 2 2 2 2 12" xfId="2988" xr:uid="{5BABE934-289D-4B22-889D-6796F95E7FE6}"/>
    <cellStyle name="Normal 14 2 2 2 2 2 2" xfId="2989" xr:uid="{83BA2130-7D10-4F2C-8E4B-776FFF167D49}"/>
    <cellStyle name="Normal 14 2 2 2 2 2 3" xfId="2990" xr:uid="{64551428-368D-4A81-AB35-B5CBB998C379}"/>
    <cellStyle name="Normal 14 2 2 2 2 2 4" xfId="2991" xr:uid="{BAF2D223-E325-45ED-B249-BDA2AC790E0B}"/>
    <cellStyle name="Normal 14 2 2 2 2 2 5" xfId="2992" xr:uid="{C7D5C92C-2684-4B93-9B57-7103F09656C0}"/>
    <cellStyle name="Normal 14 2 2 2 2 2 6" xfId="2993" xr:uid="{A6BA0486-C426-4365-BE59-F0BB3B765A14}"/>
    <cellStyle name="Normal 14 2 2 2 2 2 7" xfId="2994" xr:uid="{E97B86E3-BD09-44E9-A3C7-CABF83F4D9DF}"/>
    <cellStyle name="Normal 14 2 2 2 2 2 8" xfId="2995" xr:uid="{0D2FC7DF-C0C4-4811-8CB4-3F67C6628CFE}"/>
    <cellStyle name="Normal 14 2 2 2 2 2 9" xfId="2996" xr:uid="{BB0A8D1C-9404-4286-BA97-87EF72DABCB5}"/>
    <cellStyle name="Normal 14 2 2 2 2 2_RES FLAT" xfId="9432" xr:uid="{C0E8420B-5729-4F55-895C-E4C6076B0649}"/>
    <cellStyle name="Normal 14 2 2 2 2 3" xfId="2997" xr:uid="{48C2374F-CAB0-4451-81FE-C522EC94B37B}"/>
    <cellStyle name="Normal 14 2 2 2 2 4" xfId="2998" xr:uid="{FCF70BD0-8A3A-4BA0-8CBB-55C11F2E61DA}"/>
    <cellStyle name="Normal 14 2 2 2 2 5" xfId="2999" xr:uid="{3788AC19-5846-4485-ADAA-A0F2388D3678}"/>
    <cellStyle name="Normal 14 2 2 2 2 6" xfId="3000" xr:uid="{6181822E-6E65-466F-9A80-1D0228D28CCB}"/>
    <cellStyle name="Normal 14 2 2 2 2 7" xfId="3001" xr:uid="{2CDBDEF4-3EC2-4C45-8584-53C22F17B051}"/>
    <cellStyle name="Normal 14 2 2 2 2 8" xfId="3002" xr:uid="{C0FFE81A-633B-4252-9CA7-2C441D35C45F}"/>
    <cellStyle name="Normal 14 2 2 2 2 9" xfId="3003" xr:uid="{087B28C4-0A96-41B0-B74C-348D481FBF74}"/>
    <cellStyle name="Normal 14 2 2 2 2_RES FLAT" xfId="9431" xr:uid="{ABA13E7C-992A-4E0C-B05D-2CF76A9AD21F}"/>
    <cellStyle name="Normal 14 2 2 2 3" xfId="3004" xr:uid="{A40D5D6E-0078-48C3-B433-51C1017BD920}"/>
    <cellStyle name="Normal 14 2 2 2 4" xfId="3005" xr:uid="{AF2ACE5E-D28B-48C7-9F48-62FB13EA3173}"/>
    <cellStyle name="Normal 14 2 2 2 4 2" xfId="3006" xr:uid="{B435A159-7170-4B28-AF47-3D4CBB1A720E}"/>
    <cellStyle name="Normal 14 2 2 2 5" xfId="3007" xr:uid="{7289A97D-2252-41C7-B39E-FA48332584D9}"/>
    <cellStyle name="Normal 14 2 2 2 5 2" xfId="3008" xr:uid="{156486FE-0767-4952-9F75-499514EC2E28}"/>
    <cellStyle name="Normal 14 2 2 2 6" xfId="3009" xr:uid="{8B1DD0BB-D487-4EB9-AF6A-9690F94AAB18}"/>
    <cellStyle name="Normal 14 2 2 2 7" xfId="3010" xr:uid="{13285A2A-3B85-4CE7-9648-2ED664678931}"/>
    <cellStyle name="Normal 14 2 2 2 8" xfId="3011" xr:uid="{D5DF7167-339D-47ED-A4ED-663F88FBC954}"/>
    <cellStyle name="Normal 14 2 2 2 9" xfId="3012" xr:uid="{A42F23D6-1846-4AB1-A293-7EC206A91B14}"/>
    <cellStyle name="Normal 14 2 2 2_Display_2" xfId="3013" xr:uid="{9FF6451C-0A0C-41BB-B5C5-8727E8725173}"/>
    <cellStyle name="Normal 14 2 2 3" xfId="3014" xr:uid="{12A7B908-AC49-4C17-898C-696E8ADB699B}"/>
    <cellStyle name="Normal 14 2 2 4" xfId="3015" xr:uid="{92917223-8EBA-43E2-B6CA-3B3109E8650E}"/>
    <cellStyle name="Normal 14 2 2 4 2" xfId="9433" xr:uid="{8C6530EF-BDB1-42D1-B242-17137C0FDDBA}"/>
    <cellStyle name="Normal 14 2 2 5" xfId="3016" xr:uid="{49559E05-9F17-447B-ABF7-AF2723193E96}"/>
    <cellStyle name="Normal 14 2 2 5 2" xfId="3017" xr:uid="{EFDD9D1F-1487-4290-B0DC-29D21102D749}"/>
    <cellStyle name="Normal 14 2 2 5_RES FLAT" xfId="9434" xr:uid="{7E4EDC14-6F63-4FC1-AEFA-E48577B182E4}"/>
    <cellStyle name="Normal 14 2 2 6" xfId="3018" xr:uid="{1D7BC21B-4455-4936-9FBB-4D1A7DEADB73}"/>
    <cellStyle name="Normal 14 2 2 6 2" xfId="3019" xr:uid="{D16ACE32-6411-48F8-989E-9AD928061646}"/>
    <cellStyle name="Normal 14 2 2 7" xfId="3020" xr:uid="{15A659F9-2948-4169-B7E0-2B33975DC69F}"/>
    <cellStyle name="Normal 14 2 2 8" xfId="3021" xr:uid="{47493729-7589-4E5B-9345-7E15C19458D5}"/>
    <cellStyle name="Normal 14 2 2 9" xfId="3022" xr:uid="{690F08A1-9E25-4896-948D-482EB9F6E54E}"/>
    <cellStyle name="Normal 14 2 2_Display_2" xfId="3023" xr:uid="{A23D573D-7E22-4B1D-96A0-40C74ED8ECCB}"/>
    <cellStyle name="Normal 14 2 3" xfId="3024" xr:uid="{F386A232-9D3F-46CC-89A8-A8ABA6A05ED0}"/>
    <cellStyle name="Normal 14 2 4" xfId="3025" xr:uid="{BA1DE3DF-BB37-4F40-8084-F13763E22272}"/>
    <cellStyle name="Normal 14 2 5" xfId="3026" xr:uid="{134AC1F2-0197-4097-B52E-0BE7BABF36AA}"/>
    <cellStyle name="Normal 14 2 5 2" xfId="3027" xr:uid="{3BB8192D-3D49-44CB-9210-B94ECEC49B1E}"/>
    <cellStyle name="Normal 14 2 5 2 2" xfId="9436" xr:uid="{676A7AAB-CC0C-4D6E-A1A6-705A4E256C3C}"/>
    <cellStyle name="Normal 14 2 5 2 2 2" xfId="9437" xr:uid="{79F1D6E1-08A4-40F7-804F-8F3F31C0DA4B}"/>
    <cellStyle name="Normal 14 2 5 2_RES FLAT" xfId="9435" xr:uid="{6AF30DA7-68D2-41AF-B83F-DB4728C4708F}"/>
    <cellStyle name="Normal 14 2 5 3" xfId="3028" xr:uid="{6F73F482-2936-4191-B9F8-10A3E1337CB0}"/>
    <cellStyle name="Normal 14 2 5 3 2" xfId="9438" xr:uid="{AB5CCD79-7AA0-4DC2-8F0E-9D4FE830637B}"/>
    <cellStyle name="Normal 14 2 5 4" xfId="3029" xr:uid="{FA9880C6-266B-4B99-8011-A43BBFC278E3}"/>
    <cellStyle name="Normal 14 2 5 5" xfId="3030" xr:uid="{C973EF01-9E5B-4F16-A7D9-7CE34FE21EAA}"/>
    <cellStyle name="Normal 14 2 5_Display_2" xfId="3031" xr:uid="{3D1C526C-9DD9-4DE2-8A37-CF67F28B7B3F}"/>
    <cellStyle name="Normal 14 2 6" xfId="3032" xr:uid="{5BA22407-A305-4597-A4E8-E16D44B243E2}"/>
    <cellStyle name="Normal 14 2 7" xfId="3033" xr:uid="{29904B8B-57BD-46A5-B07F-F6BB5254FEF0}"/>
    <cellStyle name="Normal 14 2 7 2" xfId="3034" xr:uid="{BF48794F-2227-4C05-9F1F-20CFE4B0D94F}"/>
    <cellStyle name="Normal 14 2 8" xfId="3035" xr:uid="{47363B50-CC5F-46CD-B9B9-CC51E9091988}"/>
    <cellStyle name="Normal 14 2 8 2" xfId="3036" xr:uid="{E9464783-4B6E-460A-AB32-C8FD85EADC56}"/>
    <cellStyle name="Normal 14 2 9" xfId="3037" xr:uid="{B5964263-6A5F-4EA4-A314-6781416684E9}"/>
    <cellStyle name="Normal 14 2_Ark1" xfId="9439" xr:uid="{E6A7F87F-A218-45B7-87AB-977634859AB7}"/>
    <cellStyle name="Normal 14 20" xfId="3038" xr:uid="{F4B25C7D-2B57-40A5-BABA-A4061C25DA64}"/>
    <cellStyle name="Normal 14 21" xfId="3039" xr:uid="{E8D92CDC-8A45-4031-9DCB-4E47FC56C873}"/>
    <cellStyle name="Normal 14 22" xfId="3040" xr:uid="{AAE9766C-CFD8-499A-B515-3F43FA465599}"/>
    <cellStyle name="Normal 14 23" xfId="3041" xr:uid="{35153AB4-3149-4CFC-8859-C29BB89377B5}"/>
    <cellStyle name="Normal 14 24" xfId="3042" xr:uid="{6437E03B-7C62-4059-B58C-595B7B1EEF8B}"/>
    <cellStyle name="Normal 14 25" xfId="3043" xr:uid="{26386020-26D6-41F0-8F94-CF42C96382C1}"/>
    <cellStyle name="Normal 14 26" xfId="3044" xr:uid="{5AE6AA7E-A04D-4056-9C7E-6C886D5F8410}"/>
    <cellStyle name="Normal 14 27" xfId="3045" xr:uid="{072DF940-9940-4127-A96B-2DC841915C2C}"/>
    <cellStyle name="Normal 14 28" xfId="2932" xr:uid="{A1D5D930-8E91-48BC-8874-58B665995B21}"/>
    <cellStyle name="Normal 14 3" xfId="3046" xr:uid="{A15985FE-F0DD-4C43-82B9-CCB2E2C50B81}"/>
    <cellStyle name="Normal 14 4" xfId="3047" xr:uid="{836103EE-3043-42A0-8F41-7930D58E0495}"/>
    <cellStyle name="Normal 14 5" xfId="3048" xr:uid="{BC600184-A76D-47CF-AAEE-62E55CC146B6}"/>
    <cellStyle name="Normal 14 6" xfId="3049" xr:uid="{AAB65855-97C7-4C7E-B59D-D281F9F4B708}"/>
    <cellStyle name="Normal 14 7" xfId="3050" xr:uid="{A1E54DA9-31DB-4E15-A841-2B5B38763ED3}"/>
    <cellStyle name="Normal 14 8" xfId="3051" xr:uid="{3167BC5E-4862-453C-BFA4-080EB54727F7}"/>
    <cellStyle name="Normal 14 9" xfId="3052" xr:uid="{181E2D46-AEA1-42F3-96D5-81C01E2762DB}"/>
    <cellStyle name="Normal 14_Ark1" xfId="3053" xr:uid="{4714A696-35C5-4A11-8042-442C0EBB0B40}"/>
    <cellStyle name="Normal 140" xfId="14307" xr:uid="{1ADB9BA2-9C74-4201-96F4-37757A55134E}"/>
    <cellStyle name="Normal 141" xfId="4" xr:uid="{4BF1E570-0B75-4EEC-B12E-A86D6C5B748C}"/>
    <cellStyle name="Normal 142" xfId="16" xr:uid="{AAB7886D-06C3-40A1-8792-E92C4D51B988}"/>
    <cellStyle name="Normal 143" xfId="14244" xr:uid="{2EC9A48C-4D59-43C6-81A0-DE1144C4D111}"/>
    <cellStyle name="Normal 144" xfId="14309" xr:uid="{F0585C12-8F29-4DB6-B88D-86B5F713E553}"/>
    <cellStyle name="Normal 15" xfId="47" xr:uid="{26794E35-7E36-4D60-BEC8-C4E41D5BF234}"/>
    <cellStyle name="Normal 15 10" xfId="3055" xr:uid="{22AB8AE9-F641-4D97-A552-A4EAF0BC379D}"/>
    <cellStyle name="Normal 15 11" xfId="3056" xr:uid="{06D0E6B1-4AE3-45EE-B01F-ADD69FE24B19}"/>
    <cellStyle name="Normal 15 12" xfId="3057" xr:uid="{61369CB1-0099-423B-9173-C41B2E566E54}"/>
    <cellStyle name="Normal 15 13" xfId="3058" xr:uid="{99DA0479-CC0F-4895-AC1B-4B036654295A}"/>
    <cellStyle name="Normal 15 13 2" xfId="9440" xr:uid="{B23EEE05-0F15-452F-B246-0454F7757479}"/>
    <cellStyle name="Normal 15 13_Balanse ASA legal" xfId="9441" xr:uid="{134583A9-FE20-4CC4-AB47-3059EFEE53C2}"/>
    <cellStyle name="Normal 15 14" xfId="3059" xr:uid="{5C57F8AF-84D4-42C1-9E30-81CE648087F1}"/>
    <cellStyle name="Normal 15 14 2" xfId="9442" xr:uid="{2DDB2F4E-05A4-42A7-8242-8F9B62383BC1}"/>
    <cellStyle name="Normal 15 14_Balanse ASA legal" xfId="9443" xr:uid="{B61EB0B4-8BAC-462C-848C-F6B919B5D324}"/>
    <cellStyle name="Normal 15 15" xfId="3060" xr:uid="{28323D68-E16C-42FD-8B03-12DAE73B915C}"/>
    <cellStyle name="Normal 15 15 2" xfId="3061" xr:uid="{5D283410-6F14-4E84-BCD8-CFD689EEEEBF}"/>
    <cellStyle name="Normal 15 15 2 2" xfId="9445" xr:uid="{0107ED05-9039-49B2-8F28-888E46DDC14F}"/>
    <cellStyle name="Normal 15 15 2_RES FLAT" xfId="9444" xr:uid="{434F6BE0-0F14-426F-810F-5C3E9260F0F9}"/>
    <cellStyle name="Normal 15 15 3" xfId="3062" xr:uid="{BE54BBE3-4366-457E-BB41-B5817E7F8B59}"/>
    <cellStyle name="Normal 15 15 4" xfId="3063" xr:uid="{38FC896D-028D-4183-A234-66C97166A2E6}"/>
    <cellStyle name="Normal 15 15 5" xfId="3064" xr:uid="{B79F1BDE-2F40-4D6F-9766-D6C8D86C068B}"/>
    <cellStyle name="Normal 15 15_Display_2" xfId="3065" xr:uid="{9CBCCDFE-93B2-4F04-A245-FD11D04A1A5F}"/>
    <cellStyle name="Normal 15 16" xfId="3066" xr:uid="{C3370913-B8AF-4542-81D4-79FF6E8838C9}"/>
    <cellStyle name="Normal 15 17" xfId="3067" xr:uid="{993F7D21-3C5D-4E01-B574-A060F52645DF}"/>
    <cellStyle name="Normal 15 17 2" xfId="3068" xr:uid="{BBA7F8DC-B0F0-445A-BEC7-80B00FEFE685}"/>
    <cellStyle name="Normal 15 18" xfId="3069" xr:uid="{E40562E5-9CB2-4FE8-921A-3FB67C1F41F6}"/>
    <cellStyle name="Normal 15 18 2" xfId="3070" xr:uid="{D4E5D8D5-DE91-4283-B888-1DFC001174A9}"/>
    <cellStyle name="Normal 15 18_RES FLAT" xfId="9446" xr:uid="{C78E4BA6-2FFC-4638-860A-C5C77C70E1BB}"/>
    <cellStyle name="Normal 15 19" xfId="3071" xr:uid="{4CA75115-E124-4368-89CF-63246C75644F}"/>
    <cellStyle name="Normal 15 2" xfId="3072" xr:uid="{1977C34F-DA8A-4843-B819-E0AFFC83F119}"/>
    <cellStyle name="Normal 15 2 10" xfId="3073" xr:uid="{B939B8FA-75B0-4B8B-B1A6-7D10122CFADD}"/>
    <cellStyle name="Normal 15 2 11" xfId="3074" xr:uid="{A7E4864F-5C6D-4C8B-A078-625E27D73718}"/>
    <cellStyle name="Normal 15 2 12" xfId="3075" xr:uid="{A0D8E8E1-D1B7-4922-ACFA-8C9AF9702A2E}"/>
    <cellStyle name="Normal 15 2 13" xfId="3076" xr:uid="{262B100D-18AD-46C8-9FF1-5E73D679AFD9}"/>
    <cellStyle name="Normal 15 2 14" xfId="3077" xr:uid="{A39DA8C3-20AC-404F-99A7-865BEFA5374A}"/>
    <cellStyle name="Normal 15 2 15" xfId="3078" xr:uid="{F46F314F-A4FE-49C9-AF93-7DD1A0B40C37}"/>
    <cellStyle name="Normal 15 2 16" xfId="3079" xr:uid="{71624E81-B6FD-4BB4-A172-035F072455D6}"/>
    <cellStyle name="Normal 15 2 17" xfId="3080" xr:uid="{F49CC73F-8423-46E1-8495-F0884221AC1D}"/>
    <cellStyle name="Normal 15 2 18" xfId="3081" xr:uid="{9857F393-67D4-4AE9-AAC3-C1901640DD8B}"/>
    <cellStyle name="Normal 15 2 2" xfId="3082" xr:uid="{A2DAE142-DCC5-45E0-AD1D-0F0D3D9CE1D8}"/>
    <cellStyle name="Normal 15 2 2 10" xfId="3083" xr:uid="{8E8471D5-B7E8-4D03-BC1D-31B2996F4EB2}"/>
    <cellStyle name="Normal 15 2 2 11" xfId="3084" xr:uid="{E6DE286E-BF05-448D-99AE-E704218099C9}"/>
    <cellStyle name="Normal 15 2 2 12" xfId="3085" xr:uid="{59F23858-E479-4BF9-8C1B-F60507BBD922}"/>
    <cellStyle name="Normal 15 2 2 13" xfId="3086" xr:uid="{6D262C5D-03F4-429F-9C67-FF80CC3528C5}"/>
    <cellStyle name="Normal 15 2 2 14" xfId="3087" xr:uid="{3C969DB2-29DA-44C9-873C-0491108B5BE2}"/>
    <cellStyle name="Normal 15 2 2 15" xfId="3088" xr:uid="{68ED8FAA-9795-4D6C-99A0-DFF3D0E14172}"/>
    <cellStyle name="Normal 15 2 2 16" xfId="3089" xr:uid="{3379638F-5085-47FB-AF8E-5845D0FEFD15}"/>
    <cellStyle name="Normal 15 2 2 2" xfId="3090" xr:uid="{7A82E53E-D16A-4EE8-9DDC-3549E214B24B}"/>
    <cellStyle name="Normal 15 2 2 2 10" xfId="3091" xr:uid="{78325849-F122-4578-B636-6C35D6F83751}"/>
    <cellStyle name="Normal 15 2 2 2 11" xfId="3092" xr:uid="{EAECC5BD-6470-403B-A44F-066130FE2EB3}"/>
    <cellStyle name="Normal 15 2 2 2 12" xfId="3093" xr:uid="{CDA84E15-F47E-4270-9225-1DB774310663}"/>
    <cellStyle name="Normal 15 2 2 2 13" xfId="3094" xr:uid="{AFA88116-A571-4C92-81B5-B3728E08A73B}"/>
    <cellStyle name="Normal 15 2 2 2 14" xfId="3095" xr:uid="{1FFC25F2-10A0-40B9-9003-F27D099875F1}"/>
    <cellStyle name="Normal 15 2 2 2 15" xfId="3096" xr:uid="{0C9CC5EF-C65F-4338-B0EE-6DBBB4D390CA}"/>
    <cellStyle name="Normal 15 2 2 2 2" xfId="3097" xr:uid="{4C57D332-298A-4EF2-A931-85CB64FAAE49}"/>
    <cellStyle name="Normal 15 2 2 2 2 10" xfId="3098" xr:uid="{B6372B30-C135-41D4-8EF1-ADB594393E79}"/>
    <cellStyle name="Normal 15 2 2 2 2 11" xfId="3099" xr:uid="{96225D32-4226-4890-8C5C-A8D1DED6529A}"/>
    <cellStyle name="Normal 15 2 2 2 2 12" xfId="3100" xr:uid="{461CE895-8BBD-474B-BD0B-78D7AEE57885}"/>
    <cellStyle name="Normal 15 2 2 2 2 13" xfId="3101" xr:uid="{A31352F7-E190-4476-83C7-D51CFD7F3C4F}"/>
    <cellStyle name="Normal 15 2 2 2 2 14" xfId="3102" xr:uid="{0B252A30-EB3E-4619-BA70-49D8E196B249}"/>
    <cellStyle name="Normal 15 2 2 2 2 2" xfId="3103" xr:uid="{C439A245-076B-467B-BA20-8B7BB5CC701C}"/>
    <cellStyle name="Normal 15 2 2 2 2 2 10" xfId="3104" xr:uid="{44750E24-79E8-4DBF-B6EB-FEEA80C5E7B2}"/>
    <cellStyle name="Normal 15 2 2 2 2 2 11" xfId="3105" xr:uid="{D3EA8C76-0F2A-4ACD-B8DD-9886458666F2}"/>
    <cellStyle name="Normal 15 2 2 2 2 2 12" xfId="3106" xr:uid="{BFC1C5D5-6936-4FBB-AE1D-19662EFFAF50}"/>
    <cellStyle name="Normal 15 2 2 2 2 2 2" xfId="3107" xr:uid="{83CBEB12-2CB0-46E3-90DD-F9E4E66625B5}"/>
    <cellStyle name="Normal 15 2 2 2 2 2 3" xfId="3108" xr:uid="{7CC34D35-9FF6-4B68-83EA-6C32398E0148}"/>
    <cellStyle name="Normal 15 2 2 2 2 2 4" xfId="3109" xr:uid="{CFED5D9D-4FD4-4222-816E-0822857C15A6}"/>
    <cellStyle name="Normal 15 2 2 2 2 2 5" xfId="3110" xr:uid="{DD104066-4B44-4C34-A63D-84E5EC78AE0E}"/>
    <cellStyle name="Normal 15 2 2 2 2 2 6" xfId="3111" xr:uid="{157AF18F-E471-439E-976F-1A97EC680F9B}"/>
    <cellStyle name="Normal 15 2 2 2 2 2 7" xfId="3112" xr:uid="{7EF24C44-307C-4612-BE5A-A31A476CAB88}"/>
    <cellStyle name="Normal 15 2 2 2 2 2 8" xfId="3113" xr:uid="{A51EAD59-1F95-4F0C-83B4-A089246BF8C3}"/>
    <cellStyle name="Normal 15 2 2 2 2 2 9" xfId="3114" xr:uid="{2746B183-4B93-4974-A750-2C30ADE4E81D}"/>
    <cellStyle name="Normal 15 2 2 2 2 2_RES FLAT" xfId="9448" xr:uid="{C8F49B1A-BA15-48C8-9932-B9B105D3647C}"/>
    <cellStyle name="Normal 15 2 2 2 2 3" xfId="3115" xr:uid="{72CB8CCA-D4AB-4E47-83A7-410ADFA80070}"/>
    <cellStyle name="Normal 15 2 2 2 2 4" xfId="3116" xr:uid="{343CBA9C-27A3-4150-B245-2461EFD73209}"/>
    <cellStyle name="Normal 15 2 2 2 2 5" xfId="3117" xr:uid="{8DB6783A-6621-47FF-A071-F767C58C2B79}"/>
    <cellStyle name="Normal 15 2 2 2 2 6" xfId="3118" xr:uid="{38987572-A47A-4E81-B638-4275A03D24D1}"/>
    <cellStyle name="Normal 15 2 2 2 2 7" xfId="3119" xr:uid="{6CAEB14C-BE2F-4956-A5B1-BAABE9CC8AFC}"/>
    <cellStyle name="Normal 15 2 2 2 2 8" xfId="3120" xr:uid="{07B4A89B-43E7-4371-A03B-C9AAC3499B27}"/>
    <cellStyle name="Normal 15 2 2 2 2 9" xfId="3121" xr:uid="{140529A9-431D-4EFE-8441-2C625B45A57D}"/>
    <cellStyle name="Normal 15 2 2 2 2_RES FLAT" xfId="9447" xr:uid="{30626778-2D43-404D-A386-096D92ED0E1F}"/>
    <cellStyle name="Normal 15 2 2 2 3" xfId="3122" xr:uid="{B46FE891-491D-486C-B530-26A32FA41904}"/>
    <cellStyle name="Normal 15 2 2 2 4" xfId="3123" xr:uid="{AD94560F-452C-41CD-A1EC-DFF0366E7C46}"/>
    <cellStyle name="Normal 15 2 2 2 4 2" xfId="3124" xr:uid="{932A7676-979A-4833-BA28-548F5155CF0A}"/>
    <cellStyle name="Normal 15 2 2 2 5" xfId="3125" xr:uid="{7E69006B-516E-491F-B541-EE9B8488828A}"/>
    <cellStyle name="Normal 15 2 2 2 5 2" xfId="3126" xr:uid="{02344828-4726-4113-B24F-C993BEBCF356}"/>
    <cellStyle name="Normal 15 2 2 2 6" xfId="3127" xr:uid="{21A46F63-FCC8-432C-BEDF-B67BBE14D3E8}"/>
    <cellStyle name="Normal 15 2 2 2 7" xfId="3128" xr:uid="{9E5577AD-A980-43CD-8272-E5B3FC730718}"/>
    <cellStyle name="Normal 15 2 2 2 8" xfId="3129" xr:uid="{A73B472D-89E7-4FEF-829F-7F4358CF33AC}"/>
    <cellStyle name="Normal 15 2 2 2 9" xfId="3130" xr:uid="{81C52EA7-D451-4AAB-AB15-DF9693CCFA42}"/>
    <cellStyle name="Normal 15 2 2 2_Display_2" xfId="3131" xr:uid="{82DBDA0F-0BC2-4BC4-A701-4168F162D6FF}"/>
    <cellStyle name="Normal 15 2 2 3" xfId="3132" xr:uid="{E5894690-B72A-49F8-8C42-1A5CA0443241}"/>
    <cellStyle name="Normal 15 2 2 4" xfId="3133" xr:uid="{90015D59-0EA7-4723-BC34-CEF623767385}"/>
    <cellStyle name="Normal 15 2 2 5" xfId="3134" xr:uid="{AD1DE3BB-527D-4DC0-A3CD-6B42ACCC23DC}"/>
    <cellStyle name="Normal 15 2 2 5 2" xfId="3135" xr:uid="{4F54598A-1D04-42C3-8AE2-E5960DFE72EB}"/>
    <cellStyle name="Normal 15 2 2 6" xfId="3136" xr:uid="{BB778657-EF2B-4C6F-8581-6A651404C93C}"/>
    <cellStyle name="Normal 15 2 2 6 2" xfId="3137" xr:uid="{6C5526C7-25A2-465A-8200-E31E376BB897}"/>
    <cellStyle name="Normal 15 2 2 7" xfId="3138" xr:uid="{CB128AE1-7B27-4DE2-B316-9E0D5A424F70}"/>
    <cellStyle name="Normal 15 2 2 8" xfId="3139" xr:uid="{F5D6838C-2AA2-4BED-9AE9-FF1F28460E7A}"/>
    <cellStyle name="Normal 15 2 2 9" xfId="3140" xr:uid="{960E6D2A-988F-4BAC-BD08-5063F4DD868C}"/>
    <cellStyle name="Normal 15 2 2_Display_2" xfId="3141" xr:uid="{F7434161-3EBE-42FB-8486-FE3F77AF37A0}"/>
    <cellStyle name="Normal 15 2 3" xfId="3142" xr:uid="{FE5EC774-8361-49A6-BC0A-928D2208EC82}"/>
    <cellStyle name="Normal 15 2 4" xfId="3143" xr:uid="{36CAE6F5-84D0-4E18-8BD3-3C4469D24ACC}"/>
    <cellStyle name="Normal 15 2 5" xfId="3144" xr:uid="{FFE2EEB4-DF37-44F9-9FF2-312833B2BB41}"/>
    <cellStyle name="Normal 15 2 5 2" xfId="3145" xr:uid="{81C5C084-39EF-4522-98A9-876CA706A7BC}"/>
    <cellStyle name="Normal 15 2 5 2 2" xfId="9450" xr:uid="{1CF37225-050C-4AF6-BABA-3FE59D42DF5C}"/>
    <cellStyle name="Normal 15 2 5 2_RES FLAT" xfId="9449" xr:uid="{C8F8E26D-D3BB-4D29-B2DE-B28BF19D4915}"/>
    <cellStyle name="Normal 15 2 5 3" xfId="3146" xr:uid="{26179DC6-0C2B-45CB-ACAC-5440CDB43524}"/>
    <cellStyle name="Normal 15 2 5 4" xfId="3147" xr:uid="{17E67FD0-3C2E-4DA2-B884-99D989186CB0}"/>
    <cellStyle name="Normal 15 2 5 5" xfId="3148" xr:uid="{A9A156D4-B1F4-4D99-8EDD-0865ED4582CA}"/>
    <cellStyle name="Normal 15 2 5_Display_2" xfId="3149" xr:uid="{69B78284-3523-4DD4-B300-A20B1BA82D18}"/>
    <cellStyle name="Normal 15 2 6" xfId="3150" xr:uid="{7D31EC56-0189-459E-8F8B-AD1019BCF4CF}"/>
    <cellStyle name="Normal 15 2 7" xfId="3151" xr:uid="{882449FA-25EE-4335-B9F6-847D47ECDA45}"/>
    <cellStyle name="Normal 15 2 7 2" xfId="3152" xr:uid="{D9FBDD28-CE02-44A2-8CAC-A4494D40E637}"/>
    <cellStyle name="Normal 15 2 8" xfId="3153" xr:uid="{BD965988-D2DC-41D4-8462-83437BBE35D7}"/>
    <cellStyle name="Normal 15 2 8 2" xfId="3154" xr:uid="{4840EF05-D4C7-446C-974E-B9BAFD2872B9}"/>
    <cellStyle name="Normal 15 2 9" xfId="3155" xr:uid="{C02AEF28-4011-41BF-A106-9D5D9F5C726A}"/>
    <cellStyle name="Normal 15 2_Ark1" xfId="9451" xr:uid="{BA6B93EB-A308-4A3E-AAE4-0EC2F967E384}"/>
    <cellStyle name="Normal 15 20" xfId="3156" xr:uid="{E8C04763-F97D-496A-84E7-0DA7AAF73175}"/>
    <cellStyle name="Normal 15 21" xfId="3157" xr:uid="{7359D1A9-DF6D-4D7D-8D83-BC75E2AEF540}"/>
    <cellStyle name="Normal 15 21 2" xfId="3158" xr:uid="{0E5800CB-6EEF-4474-9319-ADB63D45DB45}"/>
    <cellStyle name="Normal 15 21 3" xfId="3159" xr:uid="{59494EDE-8382-4F90-803B-E40C82BC870A}"/>
    <cellStyle name="Normal 15 21 4" xfId="3160" xr:uid="{D60F618B-A1F9-4CCF-962D-BC44E88A6EA9}"/>
    <cellStyle name="Normal 15 21 5" xfId="3161" xr:uid="{056EA24F-9B1B-4525-8B67-D6D8C1811B4A}"/>
    <cellStyle name="Normal 15 22" xfId="3162" xr:uid="{32C81466-63AA-48C1-B11E-A2B9BF557D14}"/>
    <cellStyle name="Normal 15 23" xfId="3163" xr:uid="{A599732E-CC5F-4E71-8CE9-24326995D6EB}"/>
    <cellStyle name="Normal 15 24" xfId="3164" xr:uid="{218E63C7-DF88-4884-B5BD-28FBAC5FB020}"/>
    <cellStyle name="Normal 15 25" xfId="3165" xr:uid="{C588C61C-C368-46BB-AABB-4CCB273F5D84}"/>
    <cellStyle name="Normal 15 26" xfId="3166" xr:uid="{FA57E956-1505-47BE-8337-73D8D542B164}"/>
    <cellStyle name="Normal 15 27" xfId="3167" xr:uid="{B90E2816-DF80-4DA9-95C7-A9F7D3A3FFF6}"/>
    <cellStyle name="Normal 15 28" xfId="3168" xr:uid="{577CDCF0-16AD-4228-BF7B-A348CAF146BC}"/>
    <cellStyle name="Normal 15 29" xfId="3169" xr:uid="{D223DEF7-700F-4386-850B-E31E6E5AF1E7}"/>
    <cellStyle name="Normal 15 3" xfId="3170" xr:uid="{C0D89FE5-4824-4E69-AA99-24380AC316E0}"/>
    <cellStyle name="Normal 15 30" xfId="3171" xr:uid="{BACCFF08-11E9-4EC7-BE1B-A825276F9329}"/>
    <cellStyle name="Normal 15 31" xfId="3054" xr:uid="{C7FFE96A-3029-4FC3-B1CE-79E573E3E846}"/>
    <cellStyle name="Normal 15 4" xfId="3172" xr:uid="{06386FE5-61E7-4865-909A-0FB67C6997AA}"/>
    <cellStyle name="Normal 15 4 2" xfId="3173" xr:uid="{BC41AAA4-5BBF-43A6-BC29-409CF6539482}"/>
    <cellStyle name="Normal 15 5" xfId="3174" xr:uid="{89725494-3E77-4842-803E-E5F08CDB031E}"/>
    <cellStyle name="Normal 15 5 2" xfId="3175" xr:uid="{076DA67B-E6A4-4159-82E6-3D987E98517D}"/>
    <cellStyle name="Normal 15 5 3" xfId="3176" xr:uid="{70518EC3-7440-4419-9454-65230ADD2197}"/>
    <cellStyle name="Normal 15 6" xfId="3177" xr:uid="{AFB0A2D7-75CC-4071-9055-5B7B8D91F60B}"/>
    <cellStyle name="Normal 15 7" xfId="3178" xr:uid="{6511D3D8-8D86-4936-B448-CDA79F274AAE}"/>
    <cellStyle name="Normal 15 7 2" xfId="9452" xr:uid="{A2A7E0B7-360F-4FC1-B9F9-9C1B1C927CA3}"/>
    <cellStyle name="Normal 15 8" xfId="3179" xr:uid="{DBBAD062-92C4-4852-84C9-1D108C24581C}"/>
    <cellStyle name="Normal 15 9" xfId="3180" xr:uid="{E15CFBEE-7B73-44A6-8B1A-9C1CC261620A}"/>
    <cellStyle name="Normal 15_Ark1" xfId="3181" xr:uid="{D200FC88-C2C5-4A7C-A395-74E834F1D7AF}"/>
    <cellStyle name="Normal 16" xfId="3182" xr:uid="{F39E6BFE-C0A1-4DC6-B2ED-3E2AE82C7CB1}"/>
    <cellStyle name="Normal 16 10" xfId="3183" xr:uid="{18C623C4-A839-41EF-AC80-24EA548EDAC0}"/>
    <cellStyle name="Normal 16 11" xfId="3184" xr:uid="{5DA8FAF9-256E-4F9D-B793-43FE9A828897}"/>
    <cellStyle name="Normal 16 11 2" xfId="9453" xr:uid="{A4CE122B-25D1-4065-A4D7-D5B2E7D3AE6A}"/>
    <cellStyle name="Normal 16 11_Balanse ASA legal" xfId="9454" xr:uid="{3B47FE85-0376-4736-89DF-FC67E11F906A}"/>
    <cellStyle name="Normal 16 12" xfId="3185" xr:uid="{99A2CAEE-DDDE-420B-ABA2-AAF0BC2D2935}"/>
    <cellStyle name="Normal 16 12 2" xfId="9455" xr:uid="{24B7D102-EB6D-4442-BC9D-FE956B4CF273}"/>
    <cellStyle name="Normal 16 12_Balanse ASA legal" xfId="9456" xr:uid="{D547AF03-448E-47B6-BEED-F252046E88C7}"/>
    <cellStyle name="Normal 16 13" xfId="3186" xr:uid="{D37EF132-F848-4F78-A671-F04AEF7BCA11}"/>
    <cellStyle name="Normal 16 13 2" xfId="3187" xr:uid="{CE8A1C89-BA41-4E59-BE2E-0C64AC70C66D}"/>
    <cellStyle name="Normal 16 13 2 2" xfId="9458" xr:uid="{10B193B0-C4BC-4C1A-94A8-B9D467F4D9CA}"/>
    <cellStyle name="Normal 16 13 2_RES FLAT" xfId="9457" xr:uid="{8582BD28-F547-4A3C-AC06-D332202C5943}"/>
    <cellStyle name="Normal 16 13 3" xfId="3188" xr:uid="{28F49A46-316B-4B69-AE87-BEF5075C530D}"/>
    <cellStyle name="Normal 16 13 4" xfId="3189" xr:uid="{CCC71227-9024-42DA-8A66-410774C2132B}"/>
    <cellStyle name="Normal 16 13 5" xfId="3190" xr:uid="{3DC86173-7FD3-4269-95CD-77C9A078B15D}"/>
    <cellStyle name="Normal 16 13_Display_2" xfId="3191" xr:uid="{7CEB3EC4-E086-4B8D-9342-E757A0798912}"/>
    <cellStyle name="Normal 16 14" xfId="3192" xr:uid="{7146962F-4371-4D84-82C9-593FACA39962}"/>
    <cellStyle name="Normal 16 15" xfId="3193" xr:uid="{0B0EC034-1E18-4BC8-87F3-AEF224BF55D7}"/>
    <cellStyle name="Normal 16 15 2" xfId="3194" xr:uid="{4851A3DE-FE9E-4924-8A45-A16E165AE7DF}"/>
    <cellStyle name="Normal 16 16" xfId="3195" xr:uid="{FA2F0C67-F060-4E58-B76F-33A180345C34}"/>
    <cellStyle name="Normal 16 16 2" xfId="3196" xr:uid="{A1F6EEF0-49F2-4AA3-A54B-E737A77AB58A}"/>
    <cellStyle name="Normal 16 17" xfId="3197" xr:uid="{D50411A4-7C27-4617-B23A-076BE5D14716}"/>
    <cellStyle name="Normal 16 18" xfId="3198" xr:uid="{76EFE144-D3CB-4D9C-BC50-A8EAC3881F71}"/>
    <cellStyle name="Normal 16 19" xfId="3199" xr:uid="{D161A81D-14DD-4FD9-878A-E670437045A1}"/>
    <cellStyle name="Normal 16 19 2" xfId="3200" xr:uid="{8B3BC617-A559-4932-B1B5-1EB51C1AB302}"/>
    <cellStyle name="Normal 16 19 3" xfId="3201" xr:uid="{EB47EFBE-D802-4C64-B887-73BB1B2BF1C6}"/>
    <cellStyle name="Normal 16 19 4" xfId="3202" xr:uid="{D3E97608-D81C-4B0E-89E1-A0E1A520B987}"/>
    <cellStyle name="Normal 16 19 5" xfId="3203" xr:uid="{425B2427-25FF-41E4-B019-FFDA31E7B723}"/>
    <cellStyle name="Normal 16 2" xfId="3204" xr:uid="{AB6CC5DA-50C2-430A-BB68-452A49830B0A}"/>
    <cellStyle name="Normal 16 20" xfId="3205" xr:uid="{48162DC7-DD66-46B3-8224-38231003153D}"/>
    <cellStyle name="Normal 16 21" xfId="3206" xr:uid="{F634D612-4B9E-4DCF-998E-4F128296D2A9}"/>
    <cellStyle name="Normal 16 22" xfId="3207" xr:uid="{A6419926-BDBE-44BF-81B6-30D02F019CE8}"/>
    <cellStyle name="Normal 16 23" xfId="3208" xr:uid="{5AA4AF97-BA65-47B0-8F82-20F94F096973}"/>
    <cellStyle name="Normal 16 24" xfId="3209" xr:uid="{135E62CC-210D-405A-ADFC-6842A1666CBA}"/>
    <cellStyle name="Normal 16 25" xfId="3210" xr:uid="{4FA13FEC-A742-4A7C-80E8-1365271149D6}"/>
    <cellStyle name="Normal 16 26" xfId="3211" xr:uid="{FFAFE1DA-99D2-4B13-8BDB-207C8FD4C88F}"/>
    <cellStyle name="Normal 16 27" xfId="3212" xr:uid="{4AD35E26-AD41-4323-AFB5-4498F276D596}"/>
    <cellStyle name="Normal 16 28" xfId="3213" xr:uid="{F10227F7-2533-4085-880A-F36DA24460A6}"/>
    <cellStyle name="Normal 16 3" xfId="3214" xr:uid="{48FC4375-8D32-4248-9DA3-87F6E10DDA96}"/>
    <cellStyle name="Normal 16 4" xfId="3215" xr:uid="{3A6F7B76-15EC-45CF-92CC-95FFB41CD3C6}"/>
    <cellStyle name="Normal 16 5" xfId="3216" xr:uid="{E4A58BBA-C162-4FDF-A559-D3E059E96045}"/>
    <cellStyle name="Normal 16 6" xfId="3217" xr:uid="{4ADE7B07-4567-4444-908A-F52248678341}"/>
    <cellStyle name="Normal 16 7" xfId="3218" xr:uid="{EC964C3C-F6BB-4414-AF90-2323D1389124}"/>
    <cellStyle name="Normal 16 8" xfId="3219" xr:uid="{B11DFD25-DE0B-401D-A750-9AAE40AB0EA0}"/>
    <cellStyle name="Normal 16 9" xfId="3220" xr:uid="{49EBCCE3-31EC-4DA0-873B-89A23F9A5367}"/>
    <cellStyle name="Normal 16_Ark1" xfId="3221" xr:uid="{F21BD49C-3903-4629-A006-52D99B6C2760}"/>
    <cellStyle name="Normal 17" xfId="3222" xr:uid="{DA8F6817-B07E-4191-B4F7-CD9C5D88363E}"/>
    <cellStyle name="Normal 17 2" xfId="3223" xr:uid="{B4190962-9F00-4E4A-BCA8-C270BFF0D715}"/>
    <cellStyle name="Normal 17 3" xfId="3224" xr:uid="{6B0FD1CA-B3B4-4BB7-8814-D1F696D4AA9A}"/>
    <cellStyle name="Normal 17 4" xfId="3225" xr:uid="{FE3A0E1E-398C-42F6-A48F-C1994BAB6C6D}"/>
    <cellStyle name="Normal 17 5" xfId="3226" xr:uid="{1F1CA271-5519-4A58-BFF9-1E8B8080C705}"/>
    <cellStyle name="Normal 17 5 2" xfId="9459" xr:uid="{696ADC80-3672-4515-B2DB-7099F3491D1A}"/>
    <cellStyle name="Normal 17 5 2 2" xfId="10581" xr:uid="{FD2B6384-F116-44FC-9105-F32AFC6E4ECB}"/>
    <cellStyle name="Normal 18" xfId="3227" xr:uid="{0133BF4A-8D87-42A6-9C0C-E594034F3EB4}"/>
    <cellStyle name="Normal 18 10" xfId="3228" xr:uid="{72A6C14E-8940-49D5-9102-F0CD49FAEF53}"/>
    <cellStyle name="Normal 18 11" xfId="3229" xr:uid="{13689E77-5ED8-404A-AADA-11E5CBC4C486}"/>
    <cellStyle name="Normal 18 12" xfId="3230" xr:uid="{6DCED21C-2CFF-451C-B006-5EBD6C67369C}"/>
    <cellStyle name="Normal 18 13" xfId="3231" xr:uid="{00D1A4B6-FC66-42CE-AFE4-29904F747BA1}"/>
    <cellStyle name="Normal 18 2" xfId="3232" xr:uid="{E95804BC-01B1-4BBC-8DCF-A639B857166D}"/>
    <cellStyle name="Normal 18 3" xfId="3233" xr:uid="{45157985-B6E7-47F6-A0C5-FEB175A1D771}"/>
    <cellStyle name="Normal 18 4" xfId="3234" xr:uid="{EAB1E1B2-055E-4CD2-91BD-F6065A689699}"/>
    <cellStyle name="Normal 18 5" xfId="3235" xr:uid="{8727EB20-36DE-4FC1-8014-96EA99E60964}"/>
    <cellStyle name="Normal 18 6" xfId="3236" xr:uid="{2D96EE8B-C140-4905-AE3B-08327B677A3D}"/>
    <cellStyle name="Normal 18 7" xfId="3237" xr:uid="{32E400F2-466E-4A99-8F2E-27105805F4DF}"/>
    <cellStyle name="Normal 18 8" xfId="3238" xr:uid="{6DA4F5D4-0637-4E3A-92DE-B5747DC94E52}"/>
    <cellStyle name="Normal 18 9" xfId="3239" xr:uid="{9B1A14F4-D70A-4987-BCED-91BE17629482}"/>
    <cellStyle name="Normal 18_Ark1" xfId="9460" xr:uid="{93458874-F61A-4BA7-9CF7-F3A69482B3F4}"/>
    <cellStyle name="Normal 19" xfId="3240" xr:uid="{058A3C32-9A2F-47DB-ABDB-C404C0FC5A6A}"/>
    <cellStyle name="Normal 19 10" xfId="3241" xr:uid="{2ED28374-002E-45E7-AFF1-8B2B39D4901C}"/>
    <cellStyle name="Normal 19 11" xfId="3242" xr:uid="{30DDFF94-3372-48C5-A947-37D4B6E4DDA1}"/>
    <cellStyle name="Normal 19 12" xfId="3243" xr:uid="{D9B36B61-F2CD-4904-8C6B-DD61AB672C7B}"/>
    <cellStyle name="Normal 19 13" xfId="3244" xr:uid="{A1706113-438B-4E71-9A0E-860EDA72776B}"/>
    <cellStyle name="Normal 19 2" xfId="3245" xr:uid="{828EC5FF-2275-4CA0-A1FC-4992FC28A1FB}"/>
    <cellStyle name="Normal 19 3" xfId="3246" xr:uid="{29689C8F-BE88-4954-B1B5-A769394C63B0}"/>
    <cellStyle name="Normal 19 4" xfId="3247" xr:uid="{28AECC95-998A-406C-B8F9-54E730EFD1A3}"/>
    <cellStyle name="Normal 19 5" xfId="3248" xr:uid="{80A9E354-F9EC-461C-9D14-9363BAFB545D}"/>
    <cellStyle name="Normal 19 6" xfId="3249" xr:uid="{8D361D0E-56DF-43F0-B89C-CE51A49EF0D8}"/>
    <cellStyle name="Normal 19 7" xfId="3250" xr:uid="{5CC87DF1-012C-4E1D-B525-2DE0668C4A43}"/>
    <cellStyle name="Normal 19 8" xfId="3251" xr:uid="{7D6EEFAE-B678-4EDB-9D1D-CE73E98E68CA}"/>
    <cellStyle name="Normal 19 9" xfId="3252" xr:uid="{C6A8D408-B247-48AE-AF0F-7B7396B0FA66}"/>
    <cellStyle name="Normal 19_Ark1" xfId="9461" xr:uid="{5E425B29-8A21-4012-94DF-0D0D476AEF26}"/>
    <cellStyle name="Normal 194" xfId="11" xr:uid="{3DC92A42-26E6-45E8-84A6-7016787C49C4}"/>
    <cellStyle name="Normal 194 2" xfId="14305" xr:uid="{56006677-8C40-4517-A1A2-0231136395BD}"/>
    <cellStyle name="Normal 2" xfId="7" xr:uid="{ABF2C0ED-C022-474A-AC6D-DC0820BD2219}"/>
    <cellStyle name="Normal 2 10" xfId="3253" xr:uid="{DF8FC4B3-BA78-4E21-8C67-260A73A6DB8F}"/>
    <cellStyle name="Normal 2 10 10" xfId="3254" xr:uid="{08124615-7415-493D-83DC-35FC7B6345BD}"/>
    <cellStyle name="Normal 2 10 11" xfId="3255" xr:uid="{054918AB-0154-42F0-84C6-FFE8E5F7B149}"/>
    <cellStyle name="Normal 2 10 12" xfId="3256" xr:uid="{FF9859AE-3D63-4415-8A0C-63175CC68662}"/>
    <cellStyle name="Normal 2 10 13" xfId="3257" xr:uid="{5193590B-0334-4767-BAC5-AD3D8C06F69D}"/>
    <cellStyle name="Normal 2 10 14" xfId="3258" xr:uid="{CBA8EE51-C593-47F2-A408-1EE4A5A12923}"/>
    <cellStyle name="Normal 2 10 15" xfId="3259" xr:uid="{CC94911C-1FDC-4A6F-BDEF-229F1FC67DED}"/>
    <cellStyle name="Normal 2 10 16" xfId="3260" xr:uid="{77F121C1-24F9-4900-AA85-03810B0D084C}"/>
    <cellStyle name="Normal 2 10 17" xfId="3261" xr:uid="{796932D3-C855-46D8-BF0F-0651F4957583}"/>
    <cellStyle name="Normal 2 10 18" xfId="3262" xr:uid="{3FE1C7E4-4026-447B-8F26-478B5C0303DC}"/>
    <cellStyle name="Normal 2 10 19" xfId="3263" xr:uid="{407CE5F5-6C88-4039-8152-0F61DC5CA48C}"/>
    <cellStyle name="Normal 2 10 2" xfId="3264" xr:uid="{7E26A46E-36E5-4E31-90CF-F0BCD7F5F9F7}"/>
    <cellStyle name="Normal 2 10 2 10" xfId="3265" xr:uid="{D4379428-758C-474E-8D7D-7A8014ABCAE2}"/>
    <cellStyle name="Normal 2 10 2 11" xfId="3266" xr:uid="{15DF3187-DD8B-4926-ACAD-C79326FA1987}"/>
    <cellStyle name="Normal 2 10 2 12" xfId="3267" xr:uid="{D9883C1F-C0EF-4B34-A276-400D34FA35FF}"/>
    <cellStyle name="Normal 2 10 2 13" xfId="3268" xr:uid="{D16053D2-5ADC-4F14-8480-FB4F4AAAD0AA}"/>
    <cellStyle name="Normal 2 10 2 14" xfId="3269" xr:uid="{0990623F-54ED-4301-904A-9163AEC2E1CA}"/>
    <cellStyle name="Normal 2 10 2 15" xfId="3270" xr:uid="{98C9E75B-F6B9-4BE5-8FFD-E934DDE2457E}"/>
    <cellStyle name="Normal 2 10 2 16" xfId="3271" xr:uid="{07A77133-9E13-4D9F-BF9C-88859C495D74}"/>
    <cellStyle name="Normal 2 10 2 17" xfId="3272" xr:uid="{7C458CEB-E8E3-44BF-9239-96B98EA0E4BD}"/>
    <cellStyle name="Normal 2 10 2 18" xfId="3273" xr:uid="{7AF2761E-B332-4A50-ACAE-226EE0EA1E55}"/>
    <cellStyle name="Normal 2 10 2 19" xfId="3274" xr:uid="{E762C15E-CE2C-4187-ABDC-63276B72FFCE}"/>
    <cellStyle name="Normal 2 10 2 2" xfId="3275" xr:uid="{530D2F24-4A3E-4077-A563-42888DBB27FD}"/>
    <cellStyle name="Normal 2 10 2 2 2" xfId="3276" xr:uid="{61B5A0EA-31D6-405B-8873-B2926C8FADC2}"/>
    <cellStyle name="Normal 2 10 2 2 2 2" xfId="3277" xr:uid="{E90760FF-9C5D-4490-A6CB-4432DCA80290}"/>
    <cellStyle name="Normal 2 10 2 2 2 3" xfId="3278" xr:uid="{3DC3D485-A7D6-489F-8FCE-A15ED773CC95}"/>
    <cellStyle name="Normal 2 10 2 2 2 4" xfId="3279" xr:uid="{B5752A22-2043-498A-88D2-4564E8E5A91C}"/>
    <cellStyle name="Normal 2 10 2 2 2 5" xfId="3280" xr:uid="{FD828F01-3A46-4050-A58E-F4B436EDA018}"/>
    <cellStyle name="Normal 2 10 2 2 2 6" xfId="3281" xr:uid="{D3EDDCF0-CE22-45CE-B0F4-62283B8406BB}"/>
    <cellStyle name="Normal 2 10 2 2 2 7" xfId="3282" xr:uid="{A63A1559-BDE4-4132-9880-DAFC769AB69F}"/>
    <cellStyle name="Normal 2 10 2 2 2 8" xfId="3283" xr:uid="{8A5CE592-A148-47EC-97A3-DED4B6BDD1E8}"/>
    <cellStyle name="Normal 2 10 2 2 2_Ark1" xfId="9462" xr:uid="{E44E7CFB-6F5F-4D90-BB4B-C866F1D8B809}"/>
    <cellStyle name="Normal 2 10 2 2 3" xfId="3284" xr:uid="{44022209-FD90-4CC3-9F81-32CEDE3F0838}"/>
    <cellStyle name="Normal 2 10 2 2 4" xfId="3285" xr:uid="{504411E2-6498-4B37-940F-9E10FFD41A07}"/>
    <cellStyle name="Normal 2 10 2 2 5" xfId="3286" xr:uid="{5C6DA4AB-E0C2-4A02-B8D2-6AE17C2FFB59}"/>
    <cellStyle name="Normal 2 10 2 2 6" xfId="3287" xr:uid="{5DC0489E-ACAE-4144-A690-4380FEE3A228}"/>
    <cellStyle name="Normal 2 10 2 2 7" xfId="3288" xr:uid="{E81C6AD1-9747-42D5-A922-D10515CAE061}"/>
    <cellStyle name="Normal 2 10 2 2 8" xfId="3289" xr:uid="{7D58F6A9-ABB2-417F-980C-DB0A989E6B9B}"/>
    <cellStyle name="Normal 2 10 2 2 9" xfId="3290" xr:uid="{D10F05AB-8F94-45C0-9460-9ED8E0C7ABB1}"/>
    <cellStyle name="Normal 2 10 2 2_Ark1" xfId="9463" xr:uid="{5B4FD6DE-DF04-4C17-83A0-9F695A402DE2}"/>
    <cellStyle name="Normal 2 10 2 20" xfId="3291" xr:uid="{23AB0302-783F-4BAF-97A5-49578C487854}"/>
    <cellStyle name="Normal 2 10 2 21" xfId="3292" xr:uid="{40CCC668-FE21-4085-83A6-DA6840216F0C}"/>
    <cellStyle name="Normal 2 10 2 22" xfId="3293" xr:uid="{47EF1367-2F70-4340-AF19-51634F477E39}"/>
    <cellStyle name="Normal 2 10 2 23" xfId="3294" xr:uid="{B81743F4-8B82-4C29-B14F-881B670CFAE0}"/>
    <cellStyle name="Normal 2 10 2 24" xfId="3295" xr:uid="{73EDF656-96EE-4B6B-B0F0-F2657C797324}"/>
    <cellStyle name="Normal 2 10 2 24 2" xfId="3296" xr:uid="{E632E6A6-C842-4736-86B3-69DEDFB5C915}"/>
    <cellStyle name="Normal 2 10 2 24 3" xfId="3297" xr:uid="{572CD2E8-8A9A-4357-963F-F5CEDCF3F6B6}"/>
    <cellStyle name="Normal 2 10 2 24_Ark1" xfId="9464" xr:uid="{F1026351-5C24-4447-A5F0-9D89C6328107}"/>
    <cellStyle name="Normal 2 10 2 25" xfId="3298" xr:uid="{88295D11-F3A4-44E3-A30E-BD3C960847E9}"/>
    <cellStyle name="Normal 2 10 2 26" xfId="3299" xr:uid="{DBEBB799-623A-4059-9969-1B8DC7CF2356}"/>
    <cellStyle name="Normal 2 10 2 3" xfId="3300" xr:uid="{04055D79-98B0-421D-9A21-3F7BD0AC9199}"/>
    <cellStyle name="Normal 2 10 2 4" xfId="3301" xr:uid="{F9B42802-CD6A-45E4-9B68-7FC620C5F218}"/>
    <cellStyle name="Normal 2 10 2 5" xfId="3302" xr:uid="{BC63525B-3791-484C-8379-DD67DD288093}"/>
    <cellStyle name="Normal 2 10 2 6" xfId="3303" xr:uid="{0C16042B-42F7-4DF8-882A-D2D3B49C71AA}"/>
    <cellStyle name="Normal 2 10 2 7" xfId="3304" xr:uid="{1E320ECE-F742-4BF0-930B-90F6587AFF91}"/>
    <cellStyle name="Normal 2 10 2 8" xfId="3305" xr:uid="{8D01866C-56FA-4C0F-9B1E-63CAAF02B876}"/>
    <cellStyle name="Normal 2 10 2 9" xfId="3306" xr:uid="{1D4E62DD-96E2-44D6-BF0C-67A4C3E2749D}"/>
    <cellStyle name="Normal 2 10 2_Ark1" xfId="9465" xr:uid="{3B26239F-DCA3-4D3B-A09E-5F2B6A655678}"/>
    <cellStyle name="Normal 2 10 20" xfId="3307" xr:uid="{810CB27F-82B8-45D9-BAA8-2F61D59F49C8}"/>
    <cellStyle name="Normal 2 10 21" xfId="3308" xr:uid="{D6FDDFCE-986F-477F-B325-F24D7EEF1F8E}"/>
    <cellStyle name="Normal 2 10 22" xfId="3309" xr:uid="{2B033B2E-C1AC-4846-98B5-7023C734E2E4}"/>
    <cellStyle name="Normal 2 10 23" xfId="3310" xr:uid="{E12FB834-5A69-49F8-9569-8B4DBFEBB9C3}"/>
    <cellStyle name="Normal 2 10 24" xfId="3311" xr:uid="{5B720D28-D882-47E2-820B-6990A7B87F84}"/>
    <cellStyle name="Normal 2 10 25" xfId="3312" xr:uid="{C20D7B01-2867-4C28-A59F-22BC8A8B79BA}"/>
    <cellStyle name="Normal 2 10 26" xfId="3313" xr:uid="{468999AB-4E4F-417E-AA11-84820E8C9577}"/>
    <cellStyle name="Normal 2 10 26 2" xfId="3314" xr:uid="{9B3003EB-5B78-4D27-9B4B-8B427E932239}"/>
    <cellStyle name="Normal 2 10 26 3" xfId="3315" xr:uid="{03F04D6A-6471-44DC-9E3C-4BF5C7773A0B}"/>
    <cellStyle name="Normal 2 10 26_Ark1" xfId="9466" xr:uid="{69118B64-5FE3-4BEA-B8C3-A990E4C741B7}"/>
    <cellStyle name="Normal 2 10 27" xfId="3316" xr:uid="{BF9CD9C7-9B05-4553-8810-8ACC5568683F}"/>
    <cellStyle name="Normal 2 10 28" xfId="3317" xr:uid="{137E2AC1-109C-4D94-8665-F29B1ACC5874}"/>
    <cellStyle name="Normal 2 10 3" xfId="3318" xr:uid="{60B85DCB-1D64-4380-ABC4-F73CAEB0426B}"/>
    <cellStyle name="Normal 2 10 3 2" xfId="3319" xr:uid="{B8C284ED-C45E-4872-8FDC-5058EF68EFE2}"/>
    <cellStyle name="Normal 2 10 3 2 2" xfId="3320" xr:uid="{70D7A5A4-7EB7-483C-ACDB-13FD3FB3801E}"/>
    <cellStyle name="Normal 2 10 3 2 3" xfId="3321" xr:uid="{8414A474-C039-42C2-93C4-F641C37FB1FA}"/>
    <cellStyle name="Normal 2 10 3 2 4" xfId="3322" xr:uid="{DBD40346-CCE1-47C7-9275-698CA29B3E7E}"/>
    <cellStyle name="Normal 2 10 3 2 5" xfId="3323" xr:uid="{C9DCCFEF-2795-4770-BF3D-494D26CDD258}"/>
    <cellStyle name="Normal 2 10 3 2 6" xfId="3324" xr:uid="{2D74B19C-4CD9-4F7F-8AD5-3FBA95206BCB}"/>
    <cellStyle name="Normal 2 10 3 2 7" xfId="3325" xr:uid="{E6508DDA-827D-4852-8AE8-57BA1D4D5527}"/>
    <cellStyle name="Normal 2 10 3 2 8" xfId="3326" xr:uid="{0A4D010F-877E-46F6-9157-358873953F97}"/>
    <cellStyle name="Normal 2 10 3 2_Ark1" xfId="9467" xr:uid="{7B448CAC-838C-4543-A3F7-BC808857AB2B}"/>
    <cellStyle name="Normal 2 10 3 3" xfId="3327" xr:uid="{477DFB90-64FB-48BC-8ADE-35D722DD97CD}"/>
    <cellStyle name="Normal 2 10 3 4" xfId="3328" xr:uid="{863E0823-4CF9-4701-949A-19320BA34B4E}"/>
    <cellStyle name="Normal 2 10 3 5" xfId="3329" xr:uid="{86D7194F-A543-403E-ACF5-D1A19281054A}"/>
    <cellStyle name="Normal 2 10 3 6" xfId="3330" xr:uid="{27F0CF66-256D-417F-89A4-3547D4787DD7}"/>
    <cellStyle name="Normal 2 10 3 7" xfId="3331" xr:uid="{C45B7014-4992-4BC0-99DB-A254DE91F8AC}"/>
    <cellStyle name="Normal 2 10 3 8" xfId="3332" xr:uid="{2F51C978-FB76-4621-B074-62002D7F6800}"/>
    <cellStyle name="Normal 2 10 3 9" xfId="3333" xr:uid="{AB3BCC09-4A03-43E4-BFBA-C22DAE9FFBD0}"/>
    <cellStyle name="Normal 2 10 3_Ark1" xfId="9468" xr:uid="{35F22CE6-3B87-4FF3-BCBF-4950386593AC}"/>
    <cellStyle name="Normal 2 10 4" xfId="3334" xr:uid="{CEA7AF4D-7593-42EC-868C-A63F39800305}"/>
    <cellStyle name="Normal 2 10 5" xfId="3335" xr:uid="{833A7F8A-B480-46EC-92D0-8B6DA3B80036}"/>
    <cellStyle name="Normal 2 10 6" xfId="3336" xr:uid="{1175AB2F-06F1-4358-8436-29BEAA9A390A}"/>
    <cellStyle name="Normal 2 10 7" xfId="3337" xr:uid="{59010368-0B66-4423-B6DD-EBB88FDCF9B4}"/>
    <cellStyle name="Normal 2 10 8" xfId="3338" xr:uid="{F843A236-E9C9-4084-A60A-2042C44BED9B}"/>
    <cellStyle name="Normal 2 10 9" xfId="3339" xr:uid="{AF06F48C-BC4B-44FC-8C8C-8386AE41544F}"/>
    <cellStyle name="Normal 2 10_Ark1" xfId="9469" xr:uid="{0CAC7920-43EE-44FF-A960-F1082D1B174C}"/>
    <cellStyle name="Normal 2 11" xfId="3340" xr:uid="{52C5E35A-B130-48B0-B80B-39739605300F}"/>
    <cellStyle name="Normal 2 11 10" xfId="3341" xr:uid="{550EF306-DA11-4A73-AB1E-1544A5679212}"/>
    <cellStyle name="Normal 2 11 11" xfId="3342" xr:uid="{2FE03706-2AF1-4901-A0ED-849E4B8F0A29}"/>
    <cellStyle name="Normal 2 11 12" xfId="3343" xr:uid="{FF96C0E0-3012-4352-AE77-9D373B6B37FD}"/>
    <cellStyle name="Normal 2 11 13" xfId="3344" xr:uid="{0DF15823-4E33-4108-AAD8-D47D95103464}"/>
    <cellStyle name="Normal 2 11 14" xfId="3345" xr:uid="{769E97A1-B518-4BB0-9435-811AE0A9FBD1}"/>
    <cellStyle name="Normal 2 11 15" xfId="3346" xr:uid="{01F88360-5968-4907-818C-E1324822D633}"/>
    <cellStyle name="Normal 2 11 16" xfId="3347" xr:uid="{A6D510EA-1E37-4C7F-97A5-302B8246150B}"/>
    <cellStyle name="Normal 2 11 17" xfId="3348" xr:uid="{D7DA103D-FCEC-445D-9573-84DC82734615}"/>
    <cellStyle name="Normal 2 11 18" xfId="3349" xr:uid="{055C4E68-A137-463B-A8B9-D75DF6EEDEBB}"/>
    <cellStyle name="Normal 2 11 19" xfId="3350" xr:uid="{719B4D18-08F5-419D-8807-B36311986A7D}"/>
    <cellStyle name="Normal 2 11 2" xfId="3351" xr:uid="{6FB6013F-72D5-4A67-9025-2EFE1C500BF9}"/>
    <cellStyle name="Normal 2 11 2 10" xfId="3352" xr:uid="{55F972F8-E552-4581-B7E2-B282F9DEF2F6}"/>
    <cellStyle name="Normal 2 11 2 11" xfId="3353" xr:uid="{3D20F7F6-3C05-49A7-9F92-A88C37785225}"/>
    <cellStyle name="Normal 2 11 2 12" xfId="3354" xr:uid="{EDAB516E-3A28-430A-B531-609F0A4186F3}"/>
    <cellStyle name="Normal 2 11 2 13" xfId="3355" xr:uid="{1402F9A6-986E-481C-80A5-3EEA375FA5C5}"/>
    <cellStyle name="Normal 2 11 2 14" xfId="3356" xr:uid="{A7E4E126-57B8-4A74-BD04-06808BBD1781}"/>
    <cellStyle name="Normal 2 11 2 15" xfId="3357" xr:uid="{E6872FF6-7BAE-4417-B536-D7E329E4D3D3}"/>
    <cellStyle name="Normal 2 11 2 16" xfId="3358" xr:uid="{1CEEDC25-B24B-452C-B4D8-9926AED01075}"/>
    <cellStyle name="Normal 2 11 2 17" xfId="3359" xr:uid="{F2DFBD68-57B3-4B27-A7F6-04AF5CAFA66E}"/>
    <cellStyle name="Normal 2 11 2 18" xfId="3360" xr:uid="{3A64D69C-2E44-4E80-A997-7082E4F1DBF0}"/>
    <cellStyle name="Normal 2 11 2 19" xfId="3361" xr:uid="{0D5DBDC4-85DF-4877-925B-811A97A524DC}"/>
    <cellStyle name="Normal 2 11 2 2" xfId="3362" xr:uid="{641F1B59-F7B5-4EBE-8D7E-01E8B866463B}"/>
    <cellStyle name="Normal 2 11 2 2 2" xfId="3363" xr:uid="{6BDEA65B-139F-459F-AB7C-5C118AEA45B3}"/>
    <cellStyle name="Normal 2 11 2 2 2 2" xfId="3364" xr:uid="{00AAC17D-5C4F-4543-ABA2-20DE6F4D6DA0}"/>
    <cellStyle name="Normal 2 11 2 2 2 3" xfId="3365" xr:uid="{DA2C4B0A-D68B-49A6-BF2B-4BC446F5D74D}"/>
    <cellStyle name="Normal 2 11 2 2 2 4" xfId="3366" xr:uid="{0614EE86-1855-48D7-9E9D-6358512A881F}"/>
    <cellStyle name="Normal 2 11 2 2 2 5" xfId="3367" xr:uid="{EB324738-2DA2-4CBA-85E9-14F98F750C55}"/>
    <cellStyle name="Normal 2 11 2 2 2 6" xfId="3368" xr:uid="{2D13A724-1835-484D-8D19-255D08C580BF}"/>
    <cellStyle name="Normal 2 11 2 2 2 7" xfId="3369" xr:uid="{14689FB1-19A4-499D-91F6-41BC2EA8B50E}"/>
    <cellStyle name="Normal 2 11 2 2 2 8" xfId="3370" xr:uid="{13243331-6A2F-40EB-AED6-AD810425F58B}"/>
    <cellStyle name="Normal 2 11 2 2 2_Ark1" xfId="9470" xr:uid="{0007A771-006F-4117-91E2-5DA302465989}"/>
    <cellStyle name="Normal 2 11 2 2 3" xfId="3371" xr:uid="{E3683D7B-6A5E-49E1-8900-B6B2B6050A49}"/>
    <cellStyle name="Normal 2 11 2 2 4" xfId="3372" xr:uid="{90FD41BC-87B0-4A3C-9840-20FDA8828733}"/>
    <cellStyle name="Normal 2 11 2 2 5" xfId="3373" xr:uid="{ACC079C3-D2F5-45E1-8AF6-4D33E7F36A74}"/>
    <cellStyle name="Normal 2 11 2 2 6" xfId="3374" xr:uid="{B69EDC37-AFAD-4192-9D2C-483549F4A8B0}"/>
    <cellStyle name="Normal 2 11 2 2 7" xfId="3375" xr:uid="{38FEB604-C366-430C-B9C8-0F5B6F558248}"/>
    <cellStyle name="Normal 2 11 2 2 8" xfId="3376" xr:uid="{557097F3-3B25-4132-8751-AC3DDD392EC4}"/>
    <cellStyle name="Normal 2 11 2 2 9" xfId="3377" xr:uid="{9FD2B6A5-3626-42D7-AA1B-0BF53A9C97FB}"/>
    <cellStyle name="Normal 2 11 2 2_Ark1" xfId="9471" xr:uid="{BDFF6D2C-C798-426E-AD63-A81F87A22762}"/>
    <cellStyle name="Normal 2 11 2 20" xfId="3378" xr:uid="{071C5A01-669D-4100-BA86-E7E555472614}"/>
    <cellStyle name="Normal 2 11 2 21" xfId="3379" xr:uid="{2538DB71-8F78-4A31-BCD4-25CC05AC3BD5}"/>
    <cellStyle name="Normal 2 11 2 22" xfId="3380" xr:uid="{B1302C56-0CAE-41D0-828E-897FC10B873B}"/>
    <cellStyle name="Normal 2 11 2 23" xfId="3381" xr:uid="{FC8DC910-4397-4BB0-8B27-EE8C05071C28}"/>
    <cellStyle name="Normal 2 11 2 24" xfId="3382" xr:uid="{560EA66D-9C0C-42A8-9DB5-C67870C5B6C6}"/>
    <cellStyle name="Normal 2 11 2 24 2" xfId="3383" xr:uid="{8010E7EE-9B0D-4BC9-BE46-50A5FA93A68F}"/>
    <cellStyle name="Normal 2 11 2 24 3" xfId="3384" xr:uid="{BB6E3A10-86A1-4E4A-BAD0-F30FF516021B}"/>
    <cellStyle name="Normal 2 11 2 24_Ark1" xfId="9472" xr:uid="{733C7305-A385-4D81-A0BB-5D62772CEFB2}"/>
    <cellStyle name="Normal 2 11 2 25" xfId="3385" xr:uid="{25ED572A-98C2-4CF4-9511-F77CF4940EC1}"/>
    <cellStyle name="Normal 2 11 2 26" xfId="3386" xr:uid="{4FAF2C18-9A75-490B-86A6-BC018DA44DAD}"/>
    <cellStyle name="Normal 2 11 2 3" xfId="3387" xr:uid="{5A03D22B-F85A-43FF-84A0-89005825FDDD}"/>
    <cellStyle name="Normal 2 11 2 4" xfId="3388" xr:uid="{F14EF0E2-08DC-4B52-AAD1-20639DEA2C57}"/>
    <cellStyle name="Normal 2 11 2 5" xfId="3389" xr:uid="{B9F0DCA8-C669-4DEA-8E6D-3B49AB67778D}"/>
    <cellStyle name="Normal 2 11 2 6" xfId="3390" xr:uid="{7435BBA7-0299-46E4-A2B7-FB937F3CFD78}"/>
    <cellStyle name="Normal 2 11 2 7" xfId="3391" xr:uid="{B482F30C-6F07-4D6E-8AF1-42352D88F4D7}"/>
    <cellStyle name="Normal 2 11 2 8" xfId="3392" xr:uid="{C0CDEC63-CA52-4CB2-8EBF-DBE8A388EEB3}"/>
    <cellStyle name="Normal 2 11 2 9" xfId="3393" xr:uid="{0CA366B7-E3D2-433E-A13D-7248309C4420}"/>
    <cellStyle name="Normal 2 11 2_Ark1" xfId="9473" xr:uid="{A42A3242-64DC-4671-BDC2-DA9C3B031DC3}"/>
    <cellStyle name="Normal 2 11 20" xfId="3394" xr:uid="{075B353A-81F2-41DA-8A8C-5A80D80BE475}"/>
    <cellStyle name="Normal 2 11 21" xfId="3395" xr:uid="{5C6CD61F-FA4C-4EAD-BDDA-7B9C29896545}"/>
    <cellStyle name="Normal 2 11 22" xfId="3396" xr:uid="{88B6A284-22F8-47EF-8CB7-9AF378690A9B}"/>
    <cellStyle name="Normal 2 11 23" xfId="3397" xr:uid="{80A9C0FA-A913-40D5-83AC-3F747662B27F}"/>
    <cellStyle name="Normal 2 11 24" xfId="3398" xr:uid="{6DB69E3F-5A88-4B13-9DAB-B87056BEE977}"/>
    <cellStyle name="Normal 2 11 25" xfId="3399" xr:uid="{4A22168C-9E75-404A-AA82-2C3C8A072CED}"/>
    <cellStyle name="Normal 2 11 26" xfId="3400" xr:uid="{054E2739-F84A-4767-AA50-BF4105188FCA}"/>
    <cellStyle name="Normal 2 11 26 2" xfId="3401" xr:uid="{61D729C8-BD86-4546-B954-E56ABE50462C}"/>
    <cellStyle name="Normal 2 11 26 3" xfId="3402" xr:uid="{261C124C-06ED-4712-9232-4500009FBF76}"/>
    <cellStyle name="Normal 2 11 26_Ark1" xfId="9474" xr:uid="{5C1C407D-C9C5-4B8A-B3E6-7380FA05C474}"/>
    <cellStyle name="Normal 2 11 27" xfId="3403" xr:uid="{4241BBFD-96D7-4EF4-BD19-A063171BCF92}"/>
    <cellStyle name="Normal 2 11 28" xfId="3404" xr:uid="{E030FFE0-3A4F-446A-A8AE-66CF5BBABD52}"/>
    <cellStyle name="Normal 2 11 3" xfId="3405" xr:uid="{28D5355A-929C-4499-BCA4-ECFC9B32825C}"/>
    <cellStyle name="Normal 2 11 3 2" xfId="3406" xr:uid="{62C04ED6-6E29-4B81-BC2C-957ADE4528C6}"/>
    <cellStyle name="Normal 2 11 3 2 2" xfId="3407" xr:uid="{61827084-0848-4788-B11E-A7A1A5B8513C}"/>
    <cellStyle name="Normal 2 11 3 2 3" xfId="3408" xr:uid="{A9622301-D846-4749-8E2A-2751CCFCBC25}"/>
    <cellStyle name="Normal 2 11 3 2 4" xfId="3409" xr:uid="{4B6CB6BD-9572-46A1-9169-98FF52808486}"/>
    <cellStyle name="Normal 2 11 3 2 5" xfId="3410" xr:uid="{AA7EEA98-036E-4061-87DA-F834B489EBFD}"/>
    <cellStyle name="Normal 2 11 3 2 6" xfId="3411" xr:uid="{3D0D64B8-F152-48E6-8F8E-49B1E5829522}"/>
    <cellStyle name="Normal 2 11 3 2 7" xfId="3412" xr:uid="{086145A8-076A-4BAA-8246-EA8FE05B5DBA}"/>
    <cellStyle name="Normal 2 11 3 2 8" xfId="3413" xr:uid="{316B35BE-BAC7-44D5-BFE6-765BEA6FED40}"/>
    <cellStyle name="Normal 2 11 3 2_Ark1" xfId="9475" xr:uid="{C73EB0B5-4149-4366-9AAB-1429585DA0EA}"/>
    <cellStyle name="Normal 2 11 3 3" xfId="3414" xr:uid="{E1438B23-4910-4052-8941-E2F0657B4367}"/>
    <cellStyle name="Normal 2 11 3 4" xfId="3415" xr:uid="{AF78F954-13C2-424E-9368-802A53BCB933}"/>
    <cellStyle name="Normal 2 11 3 5" xfId="3416" xr:uid="{5D00ED97-50DE-4D29-B4F0-39DABAF207F2}"/>
    <cellStyle name="Normal 2 11 3 6" xfId="3417" xr:uid="{1D74F7D7-8E79-4BD3-8ED7-32E45B2E2A55}"/>
    <cellStyle name="Normal 2 11 3 7" xfId="3418" xr:uid="{F83E9830-3421-4A9F-A849-90A095818AC8}"/>
    <cellStyle name="Normal 2 11 3 8" xfId="3419" xr:uid="{FDA8B5F1-CAD6-4D2B-9F9E-C282CE9E58D6}"/>
    <cellStyle name="Normal 2 11 3 9" xfId="3420" xr:uid="{46594CC8-430A-4520-A6A8-30462E683232}"/>
    <cellStyle name="Normal 2 11 3_Ark1" xfId="9476" xr:uid="{112C9FE1-6672-49C4-ACEB-4201B810BB65}"/>
    <cellStyle name="Normal 2 11 4" xfId="3421" xr:uid="{77701A29-EC21-4ABF-997B-1BEC7776D2F7}"/>
    <cellStyle name="Normal 2 11 5" xfId="3422" xr:uid="{651307E6-0A1F-4E8C-885B-57A281FF5E23}"/>
    <cellStyle name="Normal 2 11 6" xfId="3423" xr:uid="{055C4A14-C066-4EAF-88A6-FE0D03377F72}"/>
    <cellStyle name="Normal 2 11 7" xfId="3424" xr:uid="{2B0FFDD7-6519-4B59-95DB-1DBE49822488}"/>
    <cellStyle name="Normal 2 11 8" xfId="3425" xr:uid="{2B5521B0-0F7F-4EF1-B523-83B1238EAE23}"/>
    <cellStyle name="Normal 2 11 9" xfId="3426" xr:uid="{EC8CA88A-F50D-43F2-AE14-420704095B43}"/>
    <cellStyle name="Normal 2 11_Ark1" xfId="9477" xr:uid="{EBC94E57-4D38-4BB4-AA86-E63195890458}"/>
    <cellStyle name="Normal 2 12" xfId="3427" xr:uid="{D055F4D9-788E-4F6A-B31A-3EE6EF3A9336}"/>
    <cellStyle name="Normal 2 12 10" xfId="3428" xr:uid="{1CB8A207-A92A-417F-AF04-CB07C08A9D47}"/>
    <cellStyle name="Normal 2 12 11" xfId="3429" xr:uid="{D6B1E3A1-79C9-43E1-81A8-5B9E431F0860}"/>
    <cellStyle name="Normal 2 12 12" xfId="3430" xr:uid="{A6FCC0AD-0140-4789-B910-7A2659B5FCB5}"/>
    <cellStyle name="Normal 2 12 13" xfId="3431" xr:uid="{6835B412-E179-4431-9770-6F2C0006ADED}"/>
    <cellStyle name="Normal 2 12 14" xfId="3432" xr:uid="{2CB3236E-2C6F-49E4-A069-3DB89BCB75A4}"/>
    <cellStyle name="Normal 2 12 15" xfId="3433" xr:uid="{4B5D7360-EF68-4AED-8D2A-7289CC1C75B8}"/>
    <cellStyle name="Normal 2 12 16" xfId="3434" xr:uid="{57D83F35-80AF-4458-A25D-137401E10512}"/>
    <cellStyle name="Normal 2 12 17" xfId="3435" xr:uid="{6FD4AF29-C938-4551-8D1D-1A3EB5CBC869}"/>
    <cellStyle name="Normal 2 12 18" xfId="3436" xr:uid="{6628AE91-C844-4F30-BDE7-4CC3FCA2333E}"/>
    <cellStyle name="Normal 2 12 19" xfId="3437" xr:uid="{6884854C-4F6B-4045-8D06-3E4652B718EB}"/>
    <cellStyle name="Normal 2 12 2" xfId="3438" xr:uid="{263E0BA1-3E9A-478C-9BF0-27C47555968A}"/>
    <cellStyle name="Normal 2 12 2 10" xfId="3439" xr:uid="{7F8BC073-D13B-4B98-8FFF-0105966E83FA}"/>
    <cellStyle name="Normal 2 12 2 11" xfId="3440" xr:uid="{FDC6688B-61A6-4992-8E0C-07BA9DF2638D}"/>
    <cellStyle name="Normal 2 12 2 12" xfId="3441" xr:uid="{3024560E-2366-41C1-8104-07DF5605E30E}"/>
    <cellStyle name="Normal 2 12 2 13" xfId="3442" xr:uid="{6B78CD00-B097-42B6-B97F-CD0CFA156F1A}"/>
    <cellStyle name="Normal 2 12 2 14" xfId="3443" xr:uid="{D56AAFA6-DBF2-4A81-95A9-F67A9F0DE00B}"/>
    <cellStyle name="Normal 2 12 2 15" xfId="3444" xr:uid="{E62B6AA6-63E3-47F4-92C9-C753421BA43B}"/>
    <cellStyle name="Normal 2 12 2 16" xfId="3445" xr:uid="{9189F969-7A65-438A-9292-4CC49A3941F3}"/>
    <cellStyle name="Normal 2 12 2 17" xfId="3446" xr:uid="{E1E6952B-F761-4F67-879A-F8241B924234}"/>
    <cellStyle name="Normal 2 12 2 18" xfId="3447" xr:uid="{5E81D97A-286B-423B-9CC9-9454251FA2AD}"/>
    <cellStyle name="Normal 2 12 2 19" xfId="3448" xr:uid="{E5A5C8DE-356E-4456-B598-7FF0A5C98ADA}"/>
    <cellStyle name="Normal 2 12 2 2" xfId="3449" xr:uid="{E13AC910-442A-4EDA-B972-14ED92296437}"/>
    <cellStyle name="Normal 2 12 2 2 2" xfId="3450" xr:uid="{0121C6A6-7CE0-4367-8D37-4EEC90732A3B}"/>
    <cellStyle name="Normal 2 12 2 2 2 2" xfId="3451" xr:uid="{2867079B-F331-464F-BC57-E4BB93E9D30A}"/>
    <cellStyle name="Normal 2 12 2 2 2 3" xfId="3452" xr:uid="{55F68ACC-9DE3-4D42-8435-84FF4BAB7194}"/>
    <cellStyle name="Normal 2 12 2 2 2 4" xfId="3453" xr:uid="{CE6FE90E-8C0E-4DD7-90D0-3EA601117F75}"/>
    <cellStyle name="Normal 2 12 2 2 2 5" xfId="3454" xr:uid="{B64B5A41-B67F-40B9-9A9A-375CBBFABB8E}"/>
    <cellStyle name="Normal 2 12 2 2 2 6" xfId="3455" xr:uid="{D5ECDE79-C0AE-461A-98F8-BA4F3A19B6EC}"/>
    <cellStyle name="Normal 2 12 2 2 2 7" xfId="3456" xr:uid="{69663318-FCBE-4D49-81D6-01B418B2DF73}"/>
    <cellStyle name="Normal 2 12 2 2 2 8" xfId="3457" xr:uid="{EBB2739A-F1C2-4D5F-A61B-7394C2441909}"/>
    <cellStyle name="Normal 2 12 2 2 2_Ark1" xfId="9478" xr:uid="{30413C0F-F7DA-47A6-B7A4-9431EF5BFBE6}"/>
    <cellStyle name="Normal 2 12 2 2 3" xfId="3458" xr:uid="{9A36D1A9-899E-45AF-B956-A3D9F95684C1}"/>
    <cellStyle name="Normal 2 12 2 2 4" xfId="3459" xr:uid="{2E130D75-B625-4481-AAE0-BC20BCC29792}"/>
    <cellStyle name="Normal 2 12 2 2 5" xfId="3460" xr:uid="{220E20F1-C95C-4D25-B402-E49A207467E0}"/>
    <cellStyle name="Normal 2 12 2 2 6" xfId="3461" xr:uid="{78703DF0-9614-46B2-A72C-D7010431D2D5}"/>
    <cellStyle name="Normal 2 12 2 2 7" xfId="3462" xr:uid="{D9D78D00-3E48-4E71-A984-FE0664B11D91}"/>
    <cellStyle name="Normal 2 12 2 2 8" xfId="3463" xr:uid="{BDF3E1E3-28F8-4284-9BBF-3DBAA80CF1DE}"/>
    <cellStyle name="Normal 2 12 2 2 9" xfId="3464" xr:uid="{2FBF09EF-65D9-46F9-B708-268F627D1F75}"/>
    <cellStyle name="Normal 2 12 2 2_Ark1" xfId="9479" xr:uid="{E0B2FFBD-4E62-4B35-BC3D-9D4F8CEEDF1E}"/>
    <cellStyle name="Normal 2 12 2 20" xfId="3465" xr:uid="{77B9E0E5-26FC-494C-9568-2B145DC38595}"/>
    <cellStyle name="Normal 2 12 2 21" xfId="3466" xr:uid="{3DE5C23E-260F-4FE2-BFA0-5D01C31E0FB0}"/>
    <cellStyle name="Normal 2 12 2 22" xfId="3467" xr:uid="{87F3AA87-2DA1-449D-9C3D-48C1B3DA49B0}"/>
    <cellStyle name="Normal 2 12 2 23" xfId="3468" xr:uid="{8D3CDEF6-CE2E-45DF-A8A4-FD92580AA4BE}"/>
    <cellStyle name="Normal 2 12 2 24" xfId="3469" xr:uid="{3F6A8441-8D98-4A8D-AFD0-4C1D0A98E755}"/>
    <cellStyle name="Normal 2 12 2 24 2" xfId="3470" xr:uid="{6F3059F6-10CD-4DE3-AF48-522B9A65A862}"/>
    <cellStyle name="Normal 2 12 2 24 3" xfId="3471" xr:uid="{52C6FF29-D46F-4E9E-977A-34E024C6A9E8}"/>
    <cellStyle name="Normal 2 12 2 24_Ark1" xfId="9480" xr:uid="{F1272977-9726-4B20-A855-C754EE3148D0}"/>
    <cellStyle name="Normal 2 12 2 25" xfId="3472" xr:uid="{432725C0-7495-43E4-A225-347A562E7088}"/>
    <cellStyle name="Normal 2 12 2 26" xfId="3473" xr:uid="{9764FD07-317C-48F1-8028-9F70EB06219F}"/>
    <cellStyle name="Normal 2 12 2 3" xfId="3474" xr:uid="{EBFF116A-85E4-48D2-BB5A-77C5C593681A}"/>
    <cellStyle name="Normal 2 12 2 4" xfId="3475" xr:uid="{E0657BB7-94D0-4047-A78F-C3602DEC01D9}"/>
    <cellStyle name="Normal 2 12 2 5" xfId="3476" xr:uid="{746F909F-7746-4AC0-A30E-F7D5B69553F6}"/>
    <cellStyle name="Normal 2 12 2 6" xfId="3477" xr:uid="{1551A821-24B4-475C-8CC9-65B64F9646F0}"/>
    <cellStyle name="Normal 2 12 2 7" xfId="3478" xr:uid="{122F8DF0-DB63-45F9-AF49-A4C57A3487B6}"/>
    <cellStyle name="Normal 2 12 2 8" xfId="3479" xr:uid="{27D5BFCD-DC11-4629-B20F-F56D6747D97E}"/>
    <cellStyle name="Normal 2 12 2 9" xfId="3480" xr:uid="{933EBFFD-8240-4F09-BB2B-7DB14D096F0B}"/>
    <cellStyle name="Normal 2 12 2_Ark1" xfId="9481" xr:uid="{C5798655-6246-4C0A-B80B-BA6E849C0FBF}"/>
    <cellStyle name="Normal 2 12 20" xfId="3481" xr:uid="{2827809C-6234-4D87-873A-BB1A4FFD5C3A}"/>
    <cellStyle name="Normal 2 12 21" xfId="3482" xr:uid="{57B3CDDB-DD79-46F7-8A1C-086BE2793D3F}"/>
    <cellStyle name="Normal 2 12 22" xfId="3483" xr:uid="{67AA6584-AFBD-4897-AD0F-E698ADA22936}"/>
    <cellStyle name="Normal 2 12 23" xfId="3484" xr:uid="{827E6373-99F5-4F8F-924B-87A80D96272F}"/>
    <cellStyle name="Normal 2 12 24" xfId="3485" xr:uid="{F9B74897-F41D-4518-87DE-C274A3AE2C34}"/>
    <cellStyle name="Normal 2 12 25" xfId="3486" xr:uid="{8D534691-E4F1-4BDE-BF0B-2C1404F6679C}"/>
    <cellStyle name="Normal 2 12 26" xfId="3487" xr:uid="{65EB6064-273B-429D-A0B1-3E6F51E4ADE1}"/>
    <cellStyle name="Normal 2 12 26 2" xfId="3488" xr:uid="{B3630448-BC8B-40D0-937F-2E75469F6580}"/>
    <cellStyle name="Normal 2 12 26 3" xfId="3489" xr:uid="{7BAB3E65-A1C6-47C3-8DCC-BF2ABBC64C6A}"/>
    <cellStyle name="Normal 2 12 26_Ark1" xfId="9482" xr:uid="{16318894-6A36-428A-A409-15E546AFE758}"/>
    <cellStyle name="Normal 2 12 27" xfId="3490" xr:uid="{E37CEF09-2B42-4E28-8EF4-D1D4E03B1235}"/>
    <cellStyle name="Normal 2 12 28" xfId="3491" xr:uid="{86016C5B-6733-467B-A923-51835F0E03B1}"/>
    <cellStyle name="Normal 2 12 3" xfId="3492" xr:uid="{83F8338E-E4BA-4BBF-BFF4-FF1E9E4027BE}"/>
    <cellStyle name="Normal 2 12 3 2" xfId="3493" xr:uid="{29D52104-063E-4325-9E59-FAFC3F593BAF}"/>
    <cellStyle name="Normal 2 12 3 2 2" xfId="3494" xr:uid="{6DAD79B3-CEC6-42E8-9E15-FB0A1F16DFEC}"/>
    <cellStyle name="Normal 2 12 3 2 3" xfId="3495" xr:uid="{E208FFB0-EC37-407B-ACD3-A3C664A361C2}"/>
    <cellStyle name="Normal 2 12 3 2 4" xfId="3496" xr:uid="{7343CCD8-01BE-4BF0-B8CE-56699D1F3E5D}"/>
    <cellStyle name="Normal 2 12 3 2 5" xfId="3497" xr:uid="{A56FBE51-C334-4CB4-8F17-13692895894D}"/>
    <cellStyle name="Normal 2 12 3 2 6" xfId="3498" xr:uid="{7E841CF7-2731-4D66-97D4-8B73A621BA40}"/>
    <cellStyle name="Normal 2 12 3 2 7" xfId="3499" xr:uid="{C5EC1FE4-90E8-4591-970C-0E855E695BA6}"/>
    <cellStyle name="Normal 2 12 3 2 8" xfId="3500" xr:uid="{4C0A42C9-A808-496E-9A1A-B9CA083F764B}"/>
    <cellStyle name="Normal 2 12 3 2_Ark1" xfId="9483" xr:uid="{F18B7006-AE96-4277-905A-4378EA2FF67F}"/>
    <cellStyle name="Normal 2 12 3 3" xfId="3501" xr:uid="{1654D3E7-1145-453B-9390-CA9D1A8BE6DA}"/>
    <cellStyle name="Normal 2 12 3 4" xfId="3502" xr:uid="{E7B21788-96CA-4D2B-AE52-39068BF35176}"/>
    <cellStyle name="Normal 2 12 3 5" xfId="3503" xr:uid="{0EA5E7E4-0547-4012-AFAC-F250E51F69A9}"/>
    <cellStyle name="Normal 2 12 3 6" xfId="3504" xr:uid="{729B0921-EFEA-4D69-AA24-65585C1B74EB}"/>
    <cellStyle name="Normal 2 12 3 7" xfId="3505" xr:uid="{820F3BF2-9658-47ED-8F96-A2E6D4A1CDB4}"/>
    <cellStyle name="Normal 2 12 3 8" xfId="3506" xr:uid="{645A0B3E-3421-4853-B5E6-9996A8B03EF4}"/>
    <cellStyle name="Normal 2 12 3 9" xfId="3507" xr:uid="{F1A03086-FB88-40E7-A9E7-002E7E28AE85}"/>
    <cellStyle name="Normal 2 12 3_Ark1" xfId="9484" xr:uid="{FB36FF1A-CBE2-4D5A-BDBB-CEEA2709C7B1}"/>
    <cellStyle name="Normal 2 12 4" xfId="3508" xr:uid="{5AEB2CFF-0A77-413E-B479-294138B76376}"/>
    <cellStyle name="Normal 2 12 5" xfId="3509" xr:uid="{7F835BA0-B672-4A68-AC16-A6232E6C4A5C}"/>
    <cellStyle name="Normal 2 12 6" xfId="3510" xr:uid="{E8BD513B-8759-4686-93EB-E236C97FE99C}"/>
    <cellStyle name="Normal 2 12 7" xfId="3511" xr:uid="{7B7A0601-69C0-4BD8-9C0D-C85B4E2FF0CB}"/>
    <cellStyle name="Normal 2 12 8" xfId="3512" xr:uid="{5AFE8594-5A2B-43B1-9751-763C6984D64D}"/>
    <cellStyle name="Normal 2 12 9" xfId="3513" xr:uid="{10BB3719-9C0D-4111-9429-53057C7E3E31}"/>
    <cellStyle name="Normal 2 12_Ark1" xfId="9485" xr:uid="{E5B24702-7D7C-4F0D-BC63-7778450D269D}"/>
    <cellStyle name="Normal 2 13" xfId="3514" xr:uid="{4FEAB652-3842-4B2B-9F85-6FD004E9DFD9}"/>
    <cellStyle name="Normal 2 13 10" xfId="3515" xr:uid="{7AA5A4D0-BA50-464C-B95C-A6B09963B7AF}"/>
    <cellStyle name="Normal 2 13 11" xfId="3516" xr:uid="{1DD15F98-F713-4B25-9A67-FFB7AE6FA06D}"/>
    <cellStyle name="Normal 2 13 12" xfId="3517" xr:uid="{BA02E910-D909-4E31-BB4C-F7143FB7E2A7}"/>
    <cellStyle name="Normal 2 13 13" xfId="3518" xr:uid="{6E118BFC-CD47-4A9A-953E-CC51853438E8}"/>
    <cellStyle name="Normal 2 13 14" xfId="3519" xr:uid="{FA8F7D4E-7979-4DD0-8BE0-B1BBEC268FC0}"/>
    <cellStyle name="Normal 2 13 15" xfId="3520" xr:uid="{7F163F5E-45C0-4FBE-9451-F127AF17CFF5}"/>
    <cellStyle name="Normal 2 13 16" xfId="3521" xr:uid="{20825859-7E2B-4FF5-AF04-51908EB9B1FC}"/>
    <cellStyle name="Normal 2 13 17" xfId="3522" xr:uid="{40D616CB-5E0F-4233-BBA9-3F10D54141CD}"/>
    <cellStyle name="Normal 2 13 18" xfId="3523" xr:uid="{446E43D7-770C-4A5A-AB63-4275F86800CB}"/>
    <cellStyle name="Normal 2 13 19" xfId="3524" xr:uid="{DE7D1A93-2B36-4292-9BA8-D8C3FEAB06EF}"/>
    <cellStyle name="Normal 2 13 2" xfId="3525" xr:uid="{225B39CC-14D1-402A-8A54-FD91997812F3}"/>
    <cellStyle name="Normal 2 13 2 10" xfId="3526" xr:uid="{DED1FA0F-A389-4258-9D3E-A4583167D270}"/>
    <cellStyle name="Normal 2 13 2 11" xfId="3527" xr:uid="{C8B21F2E-2B8A-43F0-877C-AFE852436046}"/>
    <cellStyle name="Normal 2 13 2 12" xfId="3528" xr:uid="{A7A9A634-9C31-4A5F-9DF2-7836A90CD6D6}"/>
    <cellStyle name="Normal 2 13 2 13" xfId="3529" xr:uid="{F855CA7F-E028-4253-8687-6C9589463A77}"/>
    <cellStyle name="Normal 2 13 2 14" xfId="3530" xr:uid="{E506B9F3-A58A-4773-AEDB-CDDA4696E092}"/>
    <cellStyle name="Normal 2 13 2 15" xfId="3531" xr:uid="{DA75ED1C-A6DB-4D18-B2EB-4BCA3C9692E3}"/>
    <cellStyle name="Normal 2 13 2 16" xfId="3532" xr:uid="{CDAB431D-0295-4DCA-B697-5AEF445D4F14}"/>
    <cellStyle name="Normal 2 13 2 17" xfId="3533" xr:uid="{D63F77DF-E272-4F68-B58D-D0C58E622FBE}"/>
    <cellStyle name="Normal 2 13 2 18" xfId="3534" xr:uid="{53796367-A6E3-47B6-BE86-A683CA0E1F01}"/>
    <cellStyle name="Normal 2 13 2 19" xfId="3535" xr:uid="{90D45B70-01E7-4E67-B45C-6FF9629862A7}"/>
    <cellStyle name="Normal 2 13 2 2" xfId="3536" xr:uid="{E3427865-725D-406F-AFB4-BA7AC1D345C1}"/>
    <cellStyle name="Normal 2 13 2 2 2" xfId="3537" xr:uid="{A3EADD4E-8645-4BED-8850-4A833B949587}"/>
    <cellStyle name="Normal 2 13 2 2 2 2" xfId="3538" xr:uid="{F2AAE56E-D027-4D20-B0A6-7AA6E1536611}"/>
    <cellStyle name="Normal 2 13 2 2 2 3" xfId="3539" xr:uid="{57BE39C4-40F0-48FC-BC85-AF93328A98BD}"/>
    <cellStyle name="Normal 2 13 2 2 2 4" xfId="3540" xr:uid="{23996A3C-73B3-4C9C-9650-6FD77A63ED36}"/>
    <cellStyle name="Normal 2 13 2 2 2 5" xfId="3541" xr:uid="{F0E2007F-6A19-44FB-8AE7-2BC56A647692}"/>
    <cellStyle name="Normal 2 13 2 2 2 6" xfId="3542" xr:uid="{6B0A91C8-22B9-4FEB-9C86-81D25A04C3D4}"/>
    <cellStyle name="Normal 2 13 2 2 2 7" xfId="3543" xr:uid="{DEF3F477-729F-4603-902E-0AAAB1E80D14}"/>
    <cellStyle name="Normal 2 13 2 2 2 8" xfId="3544" xr:uid="{9EB928A7-F2EA-438D-9039-81BFB032D347}"/>
    <cellStyle name="Normal 2 13 2 2 2_Ark1" xfId="9486" xr:uid="{5D3F8AD2-A8FF-4E85-ACFE-2994A173F009}"/>
    <cellStyle name="Normal 2 13 2 2 3" xfId="3545" xr:uid="{10DBF328-6C1F-4EDB-97AC-94E88EE61BAD}"/>
    <cellStyle name="Normal 2 13 2 2 4" xfId="3546" xr:uid="{7F5A8D12-5831-4585-9F80-497AEC9233F7}"/>
    <cellStyle name="Normal 2 13 2 2 5" xfId="3547" xr:uid="{139481CB-072C-40BC-8150-A2B49E8C21BA}"/>
    <cellStyle name="Normal 2 13 2 2 6" xfId="3548" xr:uid="{BFBD4115-CBD8-4A64-BCA8-71B82DFD91EE}"/>
    <cellStyle name="Normal 2 13 2 2 7" xfId="3549" xr:uid="{D6E48B5B-CDCE-4048-B567-14CCE0A9E3F6}"/>
    <cellStyle name="Normal 2 13 2 2 8" xfId="3550" xr:uid="{2443EFCB-79AA-439F-B272-32C32B137D90}"/>
    <cellStyle name="Normal 2 13 2 2 9" xfId="3551" xr:uid="{52CE4A3A-88E3-4C86-BE8F-AAC6CF1AE2A7}"/>
    <cellStyle name="Normal 2 13 2 2_Ark1" xfId="9487" xr:uid="{18E8EF57-E835-4803-AC70-0DC94AFDAFCB}"/>
    <cellStyle name="Normal 2 13 2 20" xfId="3552" xr:uid="{49E0ABBC-D3DB-4BA6-94C8-E409FE5CED23}"/>
    <cellStyle name="Normal 2 13 2 21" xfId="3553" xr:uid="{E92B2100-E992-46BF-B365-DBE7079BBF4C}"/>
    <cellStyle name="Normal 2 13 2 22" xfId="3554" xr:uid="{E446C38C-6C17-434B-A86E-A3F055EF89A6}"/>
    <cellStyle name="Normal 2 13 2 23" xfId="3555" xr:uid="{8197F500-379F-492A-92FE-A5A719358EB3}"/>
    <cellStyle name="Normal 2 13 2 3" xfId="3556" xr:uid="{C24AA697-880E-465C-8023-D8C64928D6A2}"/>
    <cellStyle name="Normal 2 13 2 4" xfId="3557" xr:uid="{D6794FDE-5FB2-4E3A-A689-FBE5ACA81C5C}"/>
    <cellStyle name="Normal 2 13 2 5" xfId="3558" xr:uid="{4AC239B5-FF57-43AB-AB23-5CCB1CBB70C7}"/>
    <cellStyle name="Normal 2 13 2 6" xfId="3559" xr:uid="{3FB7D0D4-4EE2-44C2-BA7C-A31E4D07A227}"/>
    <cellStyle name="Normal 2 13 2 7" xfId="3560" xr:uid="{F527AC27-9431-4F3B-A40C-605E18812CBA}"/>
    <cellStyle name="Normal 2 13 2 8" xfId="3561" xr:uid="{A64A3A9B-EB83-41E0-B208-C91155F95E55}"/>
    <cellStyle name="Normal 2 13 2 9" xfId="3562" xr:uid="{A8749FB5-5019-4AC2-8BF0-8658A3B95D12}"/>
    <cellStyle name="Normal 2 13 2_Ark1" xfId="9488" xr:uid="{CFFCAD47-138C-473D-820E-11889A77AA6A}"/>
    <cellStyle name="Normal 2 13 20" xfId="3563" xr:uid="{3C9F8871-C380-4665-9A60-B81C08198313}"/>
    <cellStyle name="Normal 2 13 21" xfId="3564" xr:uid="{7D6F7179-641C-475E-B24F-99D7FBAF168F}"/>
    <cellStyle name="Normal 2 13 22" xfId="3565" xr:uid="{306ED7AD-42D8-494C-A190-A88E60CCF802}"/>
    <cellStyle name="Normal 2 13 23" xfId="3566" xr:uid="{E5E78865-733C-465F-9651-4769690F5366}"/>
    <cellStyle name="Normal 2 13 24" xfId="3567" xr:uid="{AF5A3CBA-A686-48F8-ADD4-151DDBEE5FF0}"/>
    <cellStyle name="Normal 2 13 3" xfId="3568" xr:uid="{CA27CD7A-2B3D-4496-A187-D7DFD8872F18}"/>
    <cellStyle name="Normal 2 13 3 2" xfId="3569" xr:uid="{34912216-EA38-44BB-977D-87BED916C2C4}"/>
    <cellStyle name="Normal 2 13 3 2 2" xfId="3570" xr:uid="{548C3006-E338-49F9-893F-E3D6812286BC}"/>
    <cellStyle name="Normal 2 13 3 2 3" xfId="3571" xr:uid="{1E14C619-CE4A-4154-AA7E-F1C107122F1C}"/>
    <cellStyle name="Normal 2 13 3 2 4" xfId="3572" xr:uid="{6227FB53-6B26-4D5B-B7A8-D9CB3893501A}"/>
    <cellStyle name="Normal 2 13 3 2 5" xfId="3573" xr:uid="{68487ABA-FDF7-4FE6-80F7-C7E7692A5814}"/>
    <cellStyle name="Normal 2 13 3 2 6" xfId="3574" xr:uid="{C1B46174-7EDC-4FFA-B835-C827257D7878}"/>
    <cellStyle name="Normal 2 13 3 2 7" xfId="3575" xr:uid="{20F7EDF1-953F-4A9A-828C-93F6CD314DC7}"/>
    <cellStyle name="Normal 2 13 3 2 8" xfId="3576" xr:uid="{EB275337-7788-44A1-9FE9-ACC03F858972}"/>
    <cellStyle name="Normal 2 13 3 2_Ark1" xfId="9489" xr:uid="{BDD669B0-C358-4F60-92D2-494418B3C19F}"/>
    <cellStyle name="Normal 2 13 3 3" xfId="3577" xr:uid="{10170D3F-6E8C-4083-B720-1653671691CE}"/>
    <cellStyle name="Normal 2 13 3 4" xfId="3578" xr:uid="{286B746D-ACD4-43DA-B628-403EF22ABDC5}"/>
    <cellStyle name="Normal 2 13 3 5" xfId="3579" xr:uid="{650A9E9A-67BE-4170-B18E-A2B6C80299A8}"/>
    <cellStyle name="Normal 2 13 3 6" xfId="3580" xr:uid="{7D1DFE06-21A5-40BA-8038-69E2B4E9B33A}"/>
    <cellStyle name="Normal 2 13 3 7" xfId="3581" xr:uid="{F8BBC3FA-31BC-4AAA-BB3E-800FD5A393B9}"/>
    <cellStyle name="Normal 2 13 3 8" xfId="3582" xr:uid="{21EE2A58-317C-4ECA-9C06-A708907ACC4B}"/>
    <cellStyle name="Normal 2 13 3 9" xfId="3583" xr:uid="{20524782-67A5-4274-82CC-7ECAADA7D2B1}"/>
    <cellStyle name="Normal 2 13 3_Ark1" xfId="9490" xr:uid="{1E8016DB-95AF-48FA-9C8C-29CE847A6CF6}"/>
    <cellStyle name="Normal 2 13 4" xfId="3584" xr:uid="{B9129E26-ECEC-4C73-8057-6A9FC68F1510}"/>
    <cellStyle name="Normal 2 13 5" xfId="3585" xr:uid="{FC3413D6-913F-467F-ABCB-5AFE12FBC9F6}"/>
    <cellStyle name="Normal 2 13 6" xfId="3586" xr:uid="{E1AE96E4-151C-4813-B22C-82EC67098264}"/>
    <cellStyle name="Normal 2 13 7" xfId="3587" xr:uid="{5FF1EF60-D8A3-4431-BC29-B5238B5B5BCE}"/>
    <cellStyle name="Normal 2 13 8" xfId="3588" xr:uid="{3664E7F6-F449-4555-A86E-EC011B60897F}"/>
    <cellStyle name="Normal 2 13 9" xfId="3589" xr:uid="{ADEDEDE7-6029-43B3-A3D1-9EFBC0B48D00}"/>
    <cellStyle name="Normal 2 13_Ark1" xfId="9491" xr:uid="{CEF841B6-F3DC-4778-A803-7BB3A7238C63}"/>
    <cellStyle name="Normal 2 14" xfId="3590" xr:uid="{02FD6575-BAB2-4153-9CA2-1972D3CD4141}"/>
    <cellStyle name="Normal 2 14 10" xfId="3591" xr:uid="{91B05A19-C68C-499B-B392-024BEF77C4B4}"/>
    <cellStyle name="Normal 2 14 11" xfId="3592" xr:uid="{6C684C74-0593-414C-9EB2-E9992018BF52}"/>
    <cellStyle name="Normal 2 14 12" xfId="3593" xr:uid="{59FA06EA-AF73-4783-BA04-23F0FBD0115A}"/>
    <cellStyle name="Normal 2 14 13" xfId="3594" xr:uid="{D9F664C3-6BF0-42EF-AD3A-F6FABFCC5468}"/>
    <cellStyle name="Normal 2 14 14" xfId="3595" xr:uid="{3D74A3D3-BCCA-4924-A961-EAC80856A815}"/>
    <cellStyle name="Normal 2 14 15" xfId="3596" xr:uid="{32BDB9BE-F5A6-483C-BABE-CA0F71EDAA0E}"/>
    <cellStyle name="Normal 2 14 16" xfId="3597" xr:uid="{9AC5D8CE-DB84-42CE-AFE8-D2F7C7168DCA}"/>
    <cellStyle name="Normal 2 14 17" xfId="3598" xr:uid="{6DEA3FDF-CB34-4A82-A01E-C0F418FA1719}"/>
    <cellStyle name="Normal 2 14 18" xfId="3599" xr:uid="{C92AC424-12B2-428F-AE09-F9DA75C251D5}"/>
    <cellStyle name="Normal 2 14 19" xfId="3600" xr:uid="{A08F462E-9D31-4C37-8551-3BFA0E9316E4}"/>
    <cellStyle name="Normal 2 14 2" xfId="3601" xr:uid="{0B6E7F0B-3B0B-4895-B69B-1EFB46CC3086}"/>
    <cellStyle name="Normal 2 14 2 10" xfId="3602" xr:uid="{893B805C-3BD5-4950-A36D-E8B349F911E5}"/>
    <cellStyle name="Normal 2 14 2 11" xfId="3603" xr:uid="{6D704A9B-5EA8-49D7-A69C-E1AEA4E41722}"/>
    <cellStyle name="Normal 2 14 2 12" xfId="3604" xr:uid="{87071AA1-FF94-445B-A6A4-33F6A860B0A0}"/>
    <cellStyle name="Normal 2 14 2 13" xfId="3605" xr:uid="{58EC8F9A-EFC2-4E6B-9049-BAC15A82AE23}"/>
    <cellStyle name="Normal 2 14 2 14" xfId="3606" xr:uid="{EF18FA6C-941A-4E6B-A6F7-BF2147ECA2B4}"/>
    <cellStyle name="Normal 2 14 2 15" xfId="3607" xr:uid="{C678F009-3DAC-423F-948E-FA18E8B79A98}"/>
    <cellStyle name="Normal 2 14 2 16" xfId="3608" xr:uid="{B0B7D328-8410-4335-A9CF-731AEAE6700D}"/>
    <cellStyle name="Normal 2 14 2 17" xfId="3609" xr:uid="{02144D01-AE9F-42ED-891D-BFB92E5006A3}"/>
    <cellStyle name="Normal 2 14 2 18" xfId="3610" xr:uid="{89D03863-97B9-4794-9586-3D7E902D98B2}"/>
    <cellStyle name="Normal 2 14 2 19" xfId="3611" xr:uid="{BBD3E7B9-B1C9-4969-B8A8-B0280CB98711}"/>
    <cellStyle name="Normal 2 14 2 2" xfId="3612" xr:uid="{2D876D01-FC29-437F-ABC4-250BA237803B}"/>
    <cellStyle name="Normal 2 14 2 2 2" xfId="3613" xr:uid="{72E3E7B1-90FD-4F18-ABEA-E9B5F01AE141}"/>
    <cellStyle name="Normal 2 14 2 2 2 2" xfId="3614" xr:uid="{1A7FD1B7-3E51-43C5-A2B2-5E3E451A65F1}"/>
    <cellStyle name="Normal 2 14 2 2 2 3" xfId="3615" xr:uid="{B62FCECC-BDEE-4F09-A37B-B10F1DA72161}"/>
    <cellStyle name="Normal 2 14 2 2 2 4" xfId="3616" xr:uid="{FB14FB59-0FCB-435B-B681-130DCDD4CB9F}"/>
    <cellStyle name="Normal 2 14 2 2 2 5" xfId="3617" xr:uid="{3081E525-0FFD-422B-9CE4-CF8014FF008A}"/>
    <cellStyle name="Normal 2 14 2 2 2 6" xfId="3618" xr:uid="{0D3AC2DF-3ADD-4C25-B5ED-BECB887B7E61}"/>
    <cellStyle name="Normal 2 14 2 2 2 7" xfId="3619" xr:uid="{D25E277F-2F53-4452-9092-2408B5362226}"/>
    <cellStyle name="Normal 2 14 2 2 2 8" xfId="3620" xr:uid="{1141D0A8-BFAE-4D8B-ABA8-DD07BCDA6E45}"/>
    <cellStyle name="Normal 2 14 2 2 2_Ark1" xfId="9492" xr:uid="{E197F264-BE29-48C0-94D8-F46D8DF38827}"/>
    <cellStyle name="Normal 2 14 2 2 3" xfId="3621" xr:uid="{16FCB10D-16F6-4D00-B661-E234BE43BD54}"/>
    <cellStyle name="Normal 2 14 2 2 4" xfId="3622" xr:uid="{9D12C97C-6846-4606-AF1E-039F009A8EB9}"/>
    <cellStyle name="Normal 2 14 2 2 5" xfId="3623" xr:uid="{4A6A36AC-9300-4610-8AAA-B94EDB720CE0}"/>
    <cellStyle name="Normal 2 14 2 2 6" xfId="3624" xr:uid="{4563BE96-0C60-48DE-A0EB-732649EA12D9}"/>
    <cellStyle name="Normal 2 14 2 2 7" xfId="3625" xr:uid="{10C1579E-80B6-45D9-8243-A3550CE0582D}"/>
    <cellStyle name="Normal 2 14 2 2 8" xfId="3626" xr:uid="{65118CED-F6C9-4B1F-B72B-5BDDD3A5867A}"/>
    <cellStyle name="Normal 2 14 2 2 9" xfId="3627" xr:uid="{23620B46-BE13-42C2-A939-8DF251739E09}"/>
    <cellStyle name="Normal 2 14 2 2_Ark1" xfId="9493" xr:uid="{5D09EFCD-5AA2-43E0-92EE-0DA6B2FCE98E}"/>
    <cellStyle name="Normal 2 14 2 20" xfId="3628" xr:uid="{679EFCF1-7250-4763-98FB-97A47216EAEA}"/>
    <cellStyle name="Normal 2 14 2 21" xfId="3629" xr:uid="{DA87D1AE-25CA-49DB-9EAB-D7D645CE058C}"/>
    <cellStyle name="Normal 2 14 2 22" xfId="3630" xr:uid="{5E3EC030-C0B7-46D7-BE34-26A7FFE8650F}"/>
    <cellStyle name="Normal 2 14 2 23" xfId="3631" xr:uid="{F9865C22-6A52-4731-95EA-ECC6C32B159C}"/>
    <cellStyle name="Normal 2 14 2 3" xfId="3632" xr:uid="{5CAC233A-9C19-4F75-915A-69C4972DB192}"/>
    <cellStyle name="Normal 2 14 2 4" xfId="3633" xr:uid="{D6C4E015-91FF-41DB-AEB7-7277BEA053D6}"/>
    <cellStyle name="Normal 2 14 2 5" xfId="3634" xr:uid="{12D28680-3BCB-499C-8FE1-456C3AD7707A}"/>
    <cellStyle name="Normal 2 14 2 6" xfId="3635" xr:uid="{5C7BFA24-D854-402F-8666-E413788031C8}"/>
    <cellStyle name="Normal 2 14 2 7" xfId="3636" xr:uid="{1D799F7C-8E15-4DED-A1EA-B95266569ED1}"/>
    <cellStyle name="Normal 2 14 2 8" xfId="3637" xr:uid="{3A212C12-CCD8-4120-A6BA-6B2F88C522F8}"/>
    <cellStyle name="Normal 2 14 2 9" xfId="3638" xr:uid="{996064E9-3839-49DF-879C-5945FCC6BEC6}"/>
    <cellStyle name="Normal 2 14 2_Ark1" xfId="9494" xr:uid="{C3DC17E2-83B1-41CA-BFAA-90AC44CC8148}"/>
    <cellStyle name="Normal 2 14 20" xfId="3639" xr:uid="{54C1CF90-3AC6-4DFE-ADB2-3FFE510C82B0}"/>
    <cellStyle name="Normal 2 14 21" xfId="3640" xr:uid="{1B5B3F84-2933-4C73-9C46-C434ECCC73D2}"/>
    <cellStyle name="Normal 2 14 22" xfId="3641" xr:uid="{90105A66-BB02-441A-83BB-63E6CF0931F8}"/>
    <cellStyle name="Normal 2 14 23" xfId="3642" xr:uid="{6E405E0F-80AD-46B1-9740-E0222D94E425}"/>
    <cellStyle name="Normal 2 14 24" xfId="3643" xr:uid="{D1CB837E-A376-4A73-801E-2417492256C3}"/>
    <cellStyle name="Normal 2 14 3" xfId="3644" xr:uid="{1D22E1A1-3569-4291-B8B3-EF57CE5545BA}"/>
    <cellStyle name="Normal 2 14 3 2" xfId="3645" xr:uid="{F7A8B6DD-1410-4178-9194-DAD61382784B}"/>
    <cellStyle name="Normal 2 14 3 2 2" xfId="3646" xr:uid="{F68166C5-32C0-4AC8-96E0-9EE5FA798646}"/>
    <cellStyle name="Normal 2 14 3 2 3" xfId="3647" xr:uid="{0D52B007-08CE-4505-BC96-C52391D48542}"/>
    <cellStyle name="Normal 2 14 3 2 4" xfId="3648" xr:uid="{82E3A0C6-EE88-4813-830B-43826C42E333}"/>
    <cellStyle name="Normal 2 14 3 2 5" xfId="3649" xr:uid="{324D70EA-C051-46C4-9169-6B39EC3DCA1E}"/>
    <cellStyle name="Normal 2 14 3 2 6" xfId="3650" xr:uid="{ADCBA1F1-469E-41AE-A608-DDAFF58FDE20}"/>
    <cellStyle name="Normal 2 14 3 2 7" xfId="3651" xr:uid="{C3412333-EBC2-4544-903F-8706557407EE}"/>
    <cellStyle name="Normal 2 14 3 2 8" xfId="3652" xr:uid="{55929E1C-918E-4FB7-ABE6-282F9191F70A}"/>
    <cellStyle name="Normal 2 14 3 2_Ark1" xfId="9495" xr:uid="{87D3A61B-FA72-4392-A9C1-D1A37C45597A}"/>
    <cellStyle name="Normal 2 14 3 3" xfId="3653" xr:uid="{82469FB3-F9D7-4C23-B81B-C37AEB10926F}"/>
    <cellStyle name="Normal 2 14 3 4" xfId="3654" xr:uid="{202B946E-569B-46C1-B773-61076C70EF26}"/>
    <cellStyle name="Normal 2 14 3 5" xfId="3655" xr:uid="{C49E9B65-72F1-4C03-864E-2D4C18F231D6}"/>
    <cellStyle name="Normal 2 14 3 6" xfId="3656" xr:uid="{0E730DD8-09D6-4838-9D67-B5BFC18192F3}"/>
    <cellStyle name="Normal 2 14 3 7" xfId="3657" xr:uid="{F74D9248-A0EF-474C-B44B-3514C7BA1829}"/>
    <cellStyle name="Normal 2 14 3 8" xfId="3658" xr:uid="{A6D7C978-8A88-48A4-85B5-59256D26FC9F}"/>
    <cellStyle name="Normal 2 14 3 9" xfId="3659" xr:uid="{A235A408-942D-42B4-BF4F-D38ADB76B737}"/>
    <cellStyle name="Normal 2 14 3_Ark1" xfId="9496" xr:uid="{68E4CE80-9CBC-4C27-B895-0E06FFA3D78B}"/>
    <cellStyle name="Normal 2 14 4" xfId="3660" xr:uid="{5E0A4884-B74D-4F5B-BC88-EAA85401ADE7}"/>
    <cellStyle name="Normal 2 14 5" xfId="3661" xr:uid="{96EB6E2C-A8C4-46B6-B6AE-2C64934D2072}"/>
    <cellStyle name="Normal 2 14 6" xfId="3662" xr:uid="{403633DA-CF6C-4AF4-91C2-677D4A6E20BF}"/>
    <cellStyle name="Normal 2 14 7" xfId="3663" xr:uid="{013DA296-68C0-47A8-AF6D-CAB891DC5B2E}"/>
    <cellStyle name="Normal 2 14 8" xfId="3664" xr:uid="{89947E2F-FAFD-4977-BB74-C25BF0757ED7}"/>
    <cellStyle name="Normal 2 14 9" xfId="3665" xr:uid="{3BF08BAE-CDC4-4197-BBD2-8DB02EFBFD83}"/>
    <cellStyle name="Normal 2 14_Ark1" xfId="9497" xr:uid="{98BB89B6-B24E-4655-8DAC-5530C7052B73}"/>
    <cellStyle name="Normal 2 15" xfId="3666" xr:uid="{0DBE50D6-B316-4ED5-AA3E-A51D9962E964}"/>
    <cellStyle name="Normal 2 15 10" xfId="3667" xr:uid="{FA0D7BCD-F7FD-43A7-A084-CE005F3FF020}"/>
    <cellStyle name="Normal 2 15 11" xfId="3668" xr:uid="{ABE1E038-EA4E-445C-BE9F-F6C9D1338304}"/>
    <cellStyle name="Normal 2 15 12" xfId="3669" xr:uid="{BEBAE9B0-BD5D-43CB-B0F2-998580CCCB64}"/>
    <cellStyle name="Normal 2 15 13" xfId="3670" xr:uid="{F6B2CDF2-D4F7-42C9-B0C1-C1A667842F3B}"/>
    <cellStyle name="Normal 2 15 14" xfId="3671" xr:uid="{13C3E70C-5DA3-46CE-9CA5-14B1FDD3E81C}"/>
    <cellStyle name="Normal 2 15 15" xfId="3672" xr:uid="{D982B7E4-4435-4663-B89A-6132C2EF4C23}"/>
    <cellStyle name="Normal 2 15 16" xfId="3673" xr:uid="{D5BB5507-D76C-4F3C-A653-7DC44CE1DE59}"/>
    <cellStyle name="Normal 2 15 17" xfId="3674" xr:uid="{41B3BF8E-78F1-4BA4-9BA1-B71BF0DF9F6B}"/>
    <cellStyle name="Normal 2 15 18" xfId="3675" xr:uid="{B07E4705-5A05-4AAF-AC8E-1679898ACD46}"/>
    <cellStyle name="Normal 2 15 19" xfId="3676" xr:uid="{D4BCB7D9-E192-4C7F-8C05-DCFFF00BDDA2}"/>
    <cellStyle name="Normal 2 15 2" xfId="3677" xr:uid="{C695FB0E-E46A-48C1-871A-42450DAC0637}"/>
    <cellStyle name="Normal 2 15 2 10" xfId="3678" xr:uid="{8E22A1A1-3EC5-4C9F-A5C4-01760D61CD8F}"/>
    <cellStyle name="Normal 2 15 2 11" xfId="3679" xr:uid="{3E2D537C-AB44-4AEA-9735-3F1D17BC108C}"/>
    <cellStyle name="Normal 2 15 2 12" xfId="3680" xr:uid="{FD58D86B-485A-420B-81F0-2FF50CC244D1}"/>
    <cellStyle name="Normal 2 15 2 13" xfId="3681" xr:uid="{EAE24113-AB17-42F4-A39A-900C9F601CE1}"/>
    <cellStyle name="Normal 2 15 2 14" xfId="3682" xr:uid="{B7C4BED1-3C9B-4455-9B1E-4C90CEA8221A}"/>
    <cellStyle name="Normal 2 15 2 15" xfId="3683" xr:uid="{DE56C379-703E-4A73-BB3B-42823E6494C1}"/>
    <cellStyle name="Normal 2 15 2 16" xfId="3684" xr:uid="{280CF2E3-AB0F-41EB-BFF8-9BD8EF3A1686}"/>
    <cellStyle name="Normal 2 15 2 17" xfId="3685" xr:uid="{3749360C-6B96-4E8B-AFEE-8C1233231A39}"/>
    <cellStyle name="Normal 2 15 2 18" xfId="3686" xr:uid="{1666D1CB-83C7-42A4-AEB0-7B056F3BC8D2}"/>
    <cellStyle name="Normal 2 15 2 19" xfId="3687" xr:uid="{83CFA394-61FA-4BDE-883E-70BA596EC183}"/>
    <cellStyle name="Normal 2 15 2 2" xfId="3688" xr:uid="{856554E6-55D7-4E80-9CC4-EB1C838BE2B3}"/>
    <cellStyle name="Normal 2 15 2 2 2" xfId="3689" xr:uid="{082BA49F-7052-46AB-8A98-75DACE886A97}"/>
    <cellStyle name="Normal 2 15 2 2 2 2" xfId="3690" xr:uid="{C6464F76-FE54-4C94-A122-C27EA2651723}"/>
    <cellStyle name="Normal 2 15 2 2 2 3" xfId="3691" xr:uid="{18D0710D-086A-4217-BE92-52CDE13266A0}"/>
    <cellStyle name="Normal 2 15 2 2 2 4" xfId="3692" xr:uid="{C27D6B4A-C144-42E3-A5F1-FAC27F965636}"/>
    <cellStyle name="Normal 2 15 2 2 2 5" xfId="3693" xr:uid="{7CC41075-64FF-4F42-B4B7-5A2292FEBE14}"/>
    <cellStyle name="Normal 2 15 2 2 2 6" xfId="3694" xr:uid="{F3EDAE99-0577-4090-AD2D-C3F62E2A3E90}"/>
    <cellStyle name="Normal 2 15 2 2 2 7" xfId="3695" xr:uid="{ABEDC01C-C15D-4FE6-8A6C-8188046A49C0}"/>
    <cellStyle name="Normal 2 15 2 2 2 8" xfId="3696" xr:uid="{F04FE2ED-EF4B-4417-BADF-3870F1A1EC9F}"/>
    <cellStyle name="Normal 2 15 2 2 2_Ark1" xfId="9498" xr:uid="{6FAE91F4-BAEC-47F0-A80E-79A0ED4D07F1}"/>
    <cellStyle name="Normal 2 15 2 2 3" xfId="3697" xr:uid="{FB170922-DAF0-4C5B-8C9D-3F3D043E5DE1}"/>
    <cellStyle name="Normal 2 15 2 2 4" xfId="3698" xr:uid="{F3500F23-409C-4C0C-BFA2-BEDD509704CD}"/>
    <cellStyle name="Normal 2 15 2 2 5" xfId="3699" xr:uid="{C0183D22-E700-4F15-81CA-AA3FFDE48A22}"/>
    <cellStyle name="Normal 2 15 2 2 6" xfId="3700" xr:uid="{06687718-DB21-4B50-9A54-97FEE1495407}"/>
    <cellStyle name="Normal 2 15 2 2 7" xfId="3701" xr:uid="{4C047073-DE84-4C9A-9953-987BF93B5349}"/>
    <cellStyle name="Normal 2 15 2 2 8" xfId="3702" xr:uid="{435744DD-6A6C-4AF1-B4DD-984A78484DEE}"/>
    <cellStyle name="Normal 2 15 2 2 9" xfId="3703" xr:uid="{078E472C-73A4-4865-9E20-3F759D7067CC}"/>
    <cellStyle name="Normal 2 15 2 2_Ark1" xfId="9499" xr:uid="{AC56F037-ED8C-49D1-850B-06BC93BB3B86}"/>
    <cellStyle name="Normal 2 15 2 20" xfId="3704" xr:uid="{4E0D1D59-C6A7-43FE-B5E6-751B32BFABA0}"/>
    <cellStyle name="Normal 2 15 2 21" xfId="3705" xr:uid="{C4FF9994-944E-4BE6-954D-AAF53E540E98}"/>
    <cellStyle name="Normal 2 15 2 22" xfId="3706" xr:uid="{95176EA2-CF42-4D4F-9317-11F595E4A0C6}"/>
    <cellStyle name="Normal 2 15 2 23" xfId="3707" xr:uid="{C05F9CDD-8FE0-48D3-AE70-92F0093A9D47}"/>
    <cellStyle name="Normal 2 15 2 3" xfId="3708" xr:uid="{A9A37D90-0A46-4399-8BFB-8B1177E97CAA}"/>
    <cellStyle name="Normal 2 15 2 4" xfId="3709" xr:uid="{D4C35E54-20D9-4B39-9CD1-8651CA6503CE}"/>
    <cellStyle name="Normal 2 15 2 5" xfId="3710" xr:uid="{9665DC7A-6D14-4D8D-A8A2-1CAD128D26AE}"/>
    <cellStyle name="Normal 2 15 2 6" xfId="3711" xr:uid="{7878EDEE-E068-4FFB-8046-4B8DCB0AD40B}"/>
    <cellStyle name="Normal 2 15 2 7" xfId="3712" xr:uid="{628093E7-6280-40F4-A072-F4B38578391D}"/>
    <cellStyle name="Normal 2 15 2 8" xfId="3713" xr:uid="{D3056055-A082-4681-A20E-C79A7B903104}"/>
    <cellStyle name="Normal 2 15 2 9" xfId="3714" xr:uid="{6695505D-C782-47A1-AC3A-228B438A7B3A}"/>
    <cellStyle name="Normal 2 15 2_Ark1" xfId="9500" xr:uid="{5A446780-02D1-46A0-BF09-686546F3927C}"/>
    <cellStyle name="Normal 2 15 20" xfId="3715" xr:uid="{531F274F-C64E-47FC-BAE2-9DA42D2AB8C3}"/>
    <cellStyle name="Normal 2 15 21" xfId="3716" xr:uid="{9CF6F5C5-385E-4C3C-A167-31FE404B03C6}"/>
    <cellStyle name="Normal 2 15 22" xfId="3717" xr:uid="{7E033A4C-2774-41A0-AF81-B851A90BEF08}"/>
    <cellStyle name="Normal 2 15 23" xfId="3718" xr:uid="{5B45F01F-E5B8-4FBE-8A83-FCD1B88FE598}"/>
    <cellStyle name="Normal 2 15 24" xfId="3719" xr:uid="{7C7B1B90-B56F-4204-A9C6-D60CC82D95E4}"/>
    <cellStyle name="Normal 2 15 3" xfId="3720" xr:uid="{9A04030E-87D2-47B4-AA47-28379817B308}"/>
    <cellStyle name="Normal 2 15 3 2" xfId="3721" xr:uid="{7371197C-46B4-4A5A-A44E-A16F35BF8FEB}"/>
    <cellStyle name="Normal 2 15 3 2 2" xfId="3722" xr:uid="{EDEE7745-CBBF-4E30-B783-3336281FA89D}"/>
    <cellStyle name="Normal 2 15 3 2 3" xfId="3723" xr:uid="{AC8285F1-ECE8-48BF-B200-AB69F55E9043}"/>
    <cellStyle name="Normal 2 15 3 2 4" xfId="3724" xr:uid="{2CF0FD48-C4BC-4909-966E-F98F9D704868}"/>
    <cellStyle name="Normal 2 15 3 2 5" xfId="3725" xr:uid="{EC5A1C7F-8740-4A57-A0F3-451045775D8A}"/>
    <cellStyle name="Normal 2 15 3 2 6" xfId="3726" xr:uid="{E8EC8862-50B4-4125-BD99-9D6CF10BCB40}"/>
    <cellStyle name="Normal 2 15 3 2 7" xfId="3727" xr:uid="{EB20A99F-2DC9-4D84-9A61-8E4186943E80}"/>
    <cellStyle name="Normal 2 15 3 2 8" xfId="3728" xr:uid="{951810CA-42EF-4BAD-9122-2EDDAB5281AC}"/>
    <cellStyle name="Normal 2 15 3 2_Ark1" xfId="9501" xr:uid="{A4201B27-D9BD-4D66-836B-0E35E60A93F9}"/>
    <cellStyle name="Normal 2 15 3 3" xfId="3729" xr:uid="{819BA7B1-47DB-4661-8249-FB29E52EEC83}"/>
    <cellStyle name="Normal 2 15 3 4" xfId="3730" xr:uid="{C3F9B3DD-701B-4F2A-A286-B12E672F4659}"/>
    <cellStyle name="Normal 2 15 3 5" xfId="3731" xr:uid="{1A1741CE-F969-4D41-A8BF-3F7157A2FA49}"/>
    <cellStyle name="Normal 2 15 3 6" xfId="3732" xr:uid="{6AA9C41A-BBAD-4FD0-9C9A-1DBAEC5DF5E9}"/>
    <cellStyle name="Normal 2 15 3 7" xfId="3733" xr:uid="{46F5C358-FB60-4463-80DC-B114B2C0F7F0}"/>
    <cellStyle name="Normal 2 15 3 8" xfId="3734" xr:uid="{ADA0B0AA-B48B-4600-AE1D-56EDE8074496}"/>
    <cellStyle name="Normal 2 15 3 9" xfId="3735" xr:uid="{C28BC454-761A-44C8-8694-6A26E2B51330}"/>
    <cellStyle name="Normal 2 15 3_Ark1" xfId="9502" xr:uid="{A1CD1902-80EC-45A4-A473-7997FED4A6CC}"/>
    <cellStyle name="Normal 2 15 4" xfId="3736" xr:uid="{9F251F5F-1EB8-40E9-9928-9E68F48793AF}"/>
    <cellStyle name="Normal 2 15 5" xfId="3737" xr:uid="{327E320F-F3CE-4088-8BB1-B443E482D3BA}"/>
    <cellStyle name="Normal 2 15 6" xfId="3738" xr:uid="{E44EA11E-84DD-4879-9BD1-3851111919E7}"/>
    <cellStyle name="Normal 2 15 7" xfId="3739" xr:uid="{11BC0CFD-80FD-43FC-A941-DA2A02DC7F64}"/>
    <cellStyle name="Normal 2 15 8" xfId="3740" xr:uid="{0F751239-4523-4B77-A47E-A5E19E45005D}"/>
    <cellStyle name="Normal 2 15 9" xfId="3741" xr:uid="{FC814BC4-86F7-424A-992C-A155E099D8C1}"/>
    <cellStyle name="Normal 2 15_Ark1" xfId="9503" xr:uid="{D5BB4578-E9FB-4BF8-ABD2-03088B7902CE}"/>
    <cellStyle name="Normal 2 16" xfId="3742" xr:uid="{EDA38085-3958-4F4E-BB34-EB53520663EC}"/>
    <cellStyle name="Normal 2 16 10" xfId="3743" xr:uid="{C52C99BF-0E09-4D3B-8DB2-116E19D00A2B}"/>
    <cellStyle name="Normal 2 16 11" xfId="3744" xr:uid="{01CA6EC2-8AF1-4660-A707-8975A6688390}"/>
    <cellStyle name="Normal 2 16 12" xfId="3745" xr:uid="{ECDBA3AB-DC2D-4F3B-996B-C6E9DF7CA8F9}"/>
    <cellStyle name="Normal 2 16 13" xfId="3746" xr:uid="{CA8CC5CB-44B9-4A07-981A-B3369ADC19AA}"/>
    <cellStyle name="Normal 2 16 14" xfId="3747" xr:uid="{4D724C4B-BED3-4F24-B77F-233726FBF158}"/>
    <cellStyle name="Normal 2 16 15" xfId="3748" xr:uid="{58636B57-B4B1-461D-8DD1-CF6C04099A7B}"/>
    <cellStyle name="Normal 2 16 16" xfId="3749" xr:uid="{2C434576-1363-47BD-BC82-0402C4D2CF94}"/>
    <cellStyle name="Normal 2 16 17" xfId="3750" xr:uid="{C0AFFE3A-95D5-456F-B445-5C5FD25C0F5A}"/>
    <cellStyle name="Normal 2 16 18" xfId="3751" xr:uid="{0FD6AC00-41E3-4B5D-BC39-ED013FA2A1CB}"/>
    <cellStyle name="Normal 2 16 19" xfId="3752" xr:uid="{971674B1-DDBC-4FF8-995F-694514DF5CCE}"/>
    <cellStyle name="Normal 2 16 2" xfId="3753" xr:uid="{3C19148C-1D3F-4CD0-97ED-0C898F4D7109}"/>
    <cellStyle name="Normal 2 16 2 10" xfId="3754" xr:uid="{01DA59B1-40C3-4385-B2DC-8EE02DA5EDF7}"/>
    <cellStyle name="Normal 2 16 2 11" xfId="3755" xr:uid="{D341DED3-2465-437D-8178-CA336ED4091C}"/>
    <cellStyle name="Normal 2 16 2 12" xfId="3756" xr:uid="{E5A76E6E-BE3D-4B8A-BA20-D725815CCD7F}"/>
    <cellStyle name="Normal 2 16 2 13" xfId="3757" xr:uid="{A9DEF229-7F4C-4D47-8E42-4D25CD13865D}"/>
    <cellStyle name="Normal 2 16 2 14" xfId="3758" xr:uid="{BB4E5B96-F243-499C-8785-2AB4300B3F9B}"/>
    <cellStyle name="Normal 2 16 2 15" xfId="3759" xr:uid="{6B4313C3-1766-475D-8EFB-A6FE9C61E83E}"/>
    <cellStyle name="Normal 2 16 2 16" xfId="3760" xr:uid="{90C549CE-1CEB-4B65-8186-7444444FE0F6}"/>
    <cellStyle name="Normal 2 16 2 17" xfId="3761" xr:uid="{81909181-976E-40E6-80DF-9B735B60F7A3}"/>
    <cellStyle name="Normal 2 16 2 18" xfId="3762" xr:uid="{EF2C0DB5-E5B9-4D65-B4A3-DA10E843B0B7}"/>
    <cellStyle name="Normal 2 16 2 19" xfId="3763" xr:uid="{FA560B1B-1EE1-4714-846C-C3C6AF7E2DFE}"/>
    <cellStyle name="Normal 2 16 2 2" xfId="3764" xr:uid="{0FC5700D-D8A5-430E-89B9-C1CA662E5FD0}"/>
    <cellStyle name="Normal 2 16 2 2 2" xfId="3765" xr:uid="{8BFF7F41-831B-41E8-AD86-D6EB8018FC8C}"/>
    <cellStyle name="Normal 2 16 2 2 2 2" xfId="3766" xr:uid="{CFDB776F-A701-4190-A8E6-A5994AC27BEA}"/>
    <cellStyle name="Normal 2 16 2 2 2 3" xfId="3767" xr:uid="{C80CE874-AC8D-49EC-B214-B0EFC051A749}"/>
    <cellStyle name="Normal 2 16 2 2 2 4" xfId="3768" xr:uid="{C48B26F5-7C33-49A2-A8A3-631992328D71}"/>
    <cellStyle name="Normal 2 16 2 2 2 5" xfId="3769" xr:uid="{331FBC2E-B34B-46FD-91E1-F43414557BDE}"/>
    <cellStyle name="Normal 2 16 2 2 2 6" xfId="3770" xr:uid="{C6DA71C4-9A28-4629-A856-30040ED5B96F}"/>
    <cellStyle name="Normal 2 16 2 2 2 7" xfId="3771" xr:uid="{CEFBE4CD-1CBB-4D9C-AD17-0F8C6F00EBAA}"/>
    <cellStyle name="Normal 2 16 2 2 2 8" xfId="3772" xr:uid="{B80CE657-01B9-4D96-AA8F-816F63708205}"/>
    <cellStyle name="Normal 2 16 2 2 2_Ark1" xfId="9504" xr:uid="{E4BF7373-55E8-4F1A-B51C-0146308C8853}"/>
    <cellStyle name="Normal 2 16 2 2 3" xfId="3773" xr:uid="{EAE1E7E4-DD6D-45CF-AECC-EE78DD4C51FA}"/>
    <cellStyle name="Normal 2 16 2 2 4" xfId="3774" xr:uid="{E25128D1-9D53-4D5A-A413-D42018A47222}"/>
    <cellStyle name="Normal 2 16 2 2 5" xfId="3775" xr:uid="{2E2B7B90-FC16-4A45-918F-D3002C2FD908}"/>
    <cellStyle name="Normal 2 16 2 2 6" xfId="3776" xr:uid="{5E43A9B8-BB5A-4A70-84F7-85E579839515}"/>
    <cellStyle name="Normal 2 16 2 2 7" xfId="3777" xr:uid="{ABEA694A-BEE5-4BAE-A810-55E9667569C2}"/>
    <cellStyle name="Normal 2 16 2 2 8" xfId="3778" xr:uid="{89ACA2BC-E0DE-4BE3-B106-7B28865C1B35}"/>
    <cellStyle name="Normal 2 16 2 2 9" xfId="3779" xr:uid="{FA9CC613-E0B4-483E-B77E-50F3516BC815}"/>
    <cellStyle name="Normal 2 16 2 2_Ark1" xfId="9505" xr:uid="{D33CA076-59CC-4CB0-A4BC-6F841940F24A}"/>
    <cellStyle name="Normal 2 16 2 20" xfId="3780" xr:uid="{363E8088-6681-45CB-94C6-036610430BAD}"/>
    <cellStyle name="Normal 2 16 2 21" xfId="3781" xr:uid="{4E96F7AE-B662-4914-8464-188014D75013}"/>
    <cellStyle name="Normal 2 16 2 22" xfId="3782" xr:uid="{95CCE5BD-E271-444C-8736-A70FC34A99A5}"/>
    <cellStyle name="Normal 2 16 2 23" xfId="3783" xr:uid="{88DE1F67-2D6B-434C-AA3A-B130009C75DB}"/>
    <cellStyle name="Normal 2 16 2 3" xfId="3784" xr:uid="{2215EA37-3ACF-4D7A-9305-2C6CC6E4B52B}"/>
    <cellStyle name="Normal 2 16 2 4" xfId="3785" xr:uid="{52B771F3-C567-4099-9F5A-A8E2C3994892}"/>
    <cellStyle name="Normal 2 16 2 5" xfId="3786" xr:uid="{B1741ABC-981A-4A31-8761-3698BCAECFE0}"/>
    <cellStyle name="Normal 2 16 2 6" xfId="3787" xr:uid="{6C47EA46-504C-419E-95BA-863F0250ABC6}"/>
    <cellStyle name="Normal 2 16 2 7" xfId="3788" xr:uid="{DDCEB2DF-ACB3-4FDB-B069-8103EE729989}"/>
    <cellStyle name="Normal 2 16 2 8" xfId="3789" xr:uid="{4F043362-B055-4605-AAC6-83BC984B6F12}"/>
    <cellStyle name="Normal 2 16 2 9" xfId="3790" xr:uid="{1A739866-D171-43C0-8C86-3AF1EFFFD7C0}"/>
    <cellStyle name="Normal 2 16 2_Ark1" xfId="9506" xr:uid="{2DC08FA6-977C-4915-A0F6-3694A6E5CB24}"/>
    <cellStyle name="Normal 2 16 20" xfId="3791" xr:uid="{F98D0E36-4B05-488E-AE82-BD938A884C2A}"/>
    <cellStyle name="Normal 2 16 21" xfId="3792" xr:uid="{278BBACB-4661-4C16-8B20-D3BB31EEC797}"/>
    <cellStyle name="Normal 2 16 22" xfId="3793" xr:uid="{144825AC-BACE-4E68-8D41-3098E3944454}"/>
    <cellStyle name="Normal 2 16 23" xfId="3794" xr:uid="{BCBA926A-2F50-4105-AF81-F78052B3F859}"/>
    <cellStyle name="Normal 2 16 24" xfId="3795" xr:uid="{AD0A8DAE-B7D3-43AD-958C-3BDF0E47BDC5}"/>
    <cellStyle name="Normal 2 16 3" xfId="3796" xr:uid="{33169AE5-DBDD-453B-AE77-85B9950D6763}"/>
    <cellStyle name="Normal 2 16 3 2" xfId="3797" xr:uid="{D1E5DA02-55D7-4E41-9BE6-96341165BD7B}"/>
    <cellStyle name="Normal 2 16 3 2 2" xfId="3798" xr:uid="{164ECC2F-2135-4963-93B1-2025A0AF2857}"/>
    <cellStyle name="Normal 2 16 3 2 3" xfId="3799" xr:uid="{FEAA8524-3EC9-47AC-81ED-0368E3A55D20}"/>
    <cellStyle name="Normal 2 16 3 2 4" xfId="3800" xr:uid="{608FEDEC-FC37-4DCC-B6AD-83FC34438C7C}"/>
    <cellStyle name="Normal 2 16 3 2 5" xfId="3801" xr:uid="{0C97230C-ABA7-4C37-89A3-03F9367B0E2D}"/>
    <cellStyle name="Normal 2 16 3 2 6" xfId="3802" xr:uid="{966C07A3-B3AF-4BBE-9F16-9BBC646678B4}"/>
    <cellStyle name="Normal 2 16 3 2 7" xfId="3803" xr:uid="{B1A70B1D-69AE-4DB0-956A-4987119FA7F8}"/>
    <cellStyle name="Normal 2 16 3 2 8" xfId="3804" xr:uid="{1EE94401-4E38-4CE7-AB73-DD4A14E0F94A}"/>
    <cellStyle name="Normal 2 16 3 2_Ark1" xfId="9507" xr:uid="{62C145DD-21E7-46DB-9740-433ACC7C5EB3}"/>
    <cellStyle name="Normal 2 16 3 3" xfId="3805" xr:uid="{C1894A5F-F86A-499E-A085-B92964256BB7}"/>
    <cellStyle name="Normal 2 16 3 4" xfId="3806" xr:uid="{99C0F68F-4E82-43F8-A9DF-7F0A9BD2D6D3}"/>
    <cellStyle name="Normal 2 16 3 5" xfId="3807" xr:uid="{D04742BD-BC91-4F60-81DF-8EAC08E8600E}"/>
    <cellStyle name="Normal 2 16 3 6" xfId="3808" xr:uid="{B2F81241-EE9F-42F4-B6B0-FFF794F8879A}"/>
    <cellStyle name="Normal 2 16 3 7" xfId="3809" xr:uid="{77B3FFED-8C09-4CC4-BD03-D44B061CA0B5}"/>
    <cellStyle name="Normal 2 16 3 8" xfId="3810" xr:uid="{108B5C72-F909-4B99-9545-A4A58E747BA1}"/>
    <cellStyle name="Normal 2 16 3 9" xfId="3811" xr:uid="{E20A4E88-2970-416B-B064-67E68822D362}"/>
    <cellStyle name="Normal 2 16 3_Ark1" xfId="9508" xr:uid="{528BA452-1E21-4E86-ADEA-FFF09B1EE3E4}"/>
    <cellStyle name="Normal 2 16 4" xfId="3812" xr:uid="{10D736A1-DB3E-4F98-883F-EDE127BBD433}"/>
    <cellStyle name="Normal 2 16 5" xfId="3813" xr:uid="{37764B00-9A09-4D20-AA9B-37F9E04D9735}"/>
    <cellStyle name="Normal 2 16 6" xfId="3814" xr:uid="{041D15C1-0A86-46C6-B15E-EFE974286A17}"/>
    <cellStyle name="Normal 2 16 7" xfId="3815" xr:uid="{171A9C53-DBAB-4AEA-8704-1CBC6D95DF96}"/>
    <cellStyle name="Normal 2 16 8" xfId="3816" xr:uid="{30ED2631-5B5B-4740-8E42-54F88B8850B0}"/>
    <cellStyle name="Normal 2 16 9" xfId="3817" xr:uid="{399D3F8A-D1F5-491D-B81D-1F80B7793EF7}"/>
    <cellStyle name="Normal 2 16_Ark1" xfId="9509" xr:uid="{A38C48A2-AE56-4295-B9A5-336860BCF654}"/>
    <cellStyle name="Normal 2 17" xfId="3818" xr:uid="{AD52CE57-5E99-4B7C-8BDB-F8F507E7E4C6}"/>
    <cellStyle name="Normal 2 17 10" xfId="3819" xr:uid="{452F900F-E531-4DAE-AB7F-336F439E0C56}"/>
    <cellStyle name="Normal 2 17 11" xfId="3820" xr:uid="{4ABB293A-2560-4FE0-A7EB-956925D17570}"/>
    <cellStyle name="Normal 2 17 12" xfId="3821" xr:uid="{A4063BAC-1D4B-4266-95EE-797FEB2774DA}"/>
    <cellStyle name="Normal 2 17 13" xfId="3822" xr:uid="{10DFA6C0-C888-4934-996F-322AAA450BF9}"/>
    <cellStyle name="Normal 2 17 14" xfId="3823" xr:uid="{3857B37C-D315-493D-83C3-E987674108DA}"/>
    <cellStyle name="Normal 2 17 15" xfId="3824" xr:uid="{3358F096-8191-4D7F-90BE-34B1CE56E163}"/>
    <cellStyle name="Normal 2 17 16" xfId="3825" xr:uid="{A71C6911-9502-4AFA-B047-4AFBC978AF04}"/>
    <cellStyle name="Normal 2 17 17" xfId="3826" xr:uid="{EBCE1AAE-E212-44C4-A4DE-0DB58ED7A509}"/>
    <cellStyle name="Normal 2 17 18" xfId="3827" xr:uid="{33ACB814-3203-4D36-B4FC-8DB77BE825F3}"/>
    <cellStyle name="Normal 2 17 19" xfId="3828" xr:uid="{7F392A98-3E19-411D-BD55-A6A89543B54B}"/>
    <cellStyle name="Normal 2 17 2" xfId="3829" xr:uid="{1F303281-4AE9-4844-84BB-9BEB5AC74FF0}"/>
    <cellStyle name="Normal 2 17 2 10" xfId="3830" xr:uid="{90867EC8-136A-4A17-A159-6B07E47DCAC4}"/>
    <cellStyle name="Normal 2 17 2 11" xfId="3831" xr:uid="{B840BF62-A4EA-46A3-A6D4-5ECEDB10498A}"/>
    <cellStyle name="Normal 2 17 2 12" xfId="3832" xr:uid="{3C32E3AE-43C0-4C99-9332-3AD80C5BF602}"/>
    <cellStyle name="Normal 2 17 2 13" xfId="3833" xr:uid="{83C2054F-E485-4C78-B123-8DED22E9F1D6}"/>
    <cellStyle name="Normal 2 17 2 14" xfId="3834" xr:uid="{5C18BBF8-2293-4453-97C9-A82EE56ACB32}"/>
    <cellStyle name="Normal 2 17 2 15" xfId="3835" xr:uid="{E9226022-F6DE-4CFB-9C99-E5A6C84D8563}"/>
    <cellStyle name="Normal 2 17 2 16" xfId="3836" xr:uid="{89ED8FB6-E3E1-46FB-89A6-8F9E1DD6476E}"/>
    <cellStyle name="Normal 2 17 2 17" xfId="3837" xr:uid="{CF906207-79AB-4100-B4AE-36D56B01291D}"/>
    <cellStyle name="Normal 2 17 2 18" xfId="3838" xr:uid="{43FBC2BC-2071-48AC-91A2-3302667F0562}"/>
    <cellStyle name="Normal 2 17 2 19" xfId="3839" xr:uid="{EEDFD086-CAC7-4457-9FF0-934217EE0E8F}"/>
    <cellStyle name="Normal 2 17 2 2" xfId="3840" xr:uid="{E9F4319E-459F-4546-A111-4260584C7B16}"/>
    <cellStyle name="Normal 2 17 2 2 2" xfId="3841" xr:uid="{7767D357-6A3C-402F-A46C-C41B9F59125D}"/>
    <cellStyle name="Normal 2 17 2 2 2 2" xfId="3842" xr:uid="{03841420-067E-4681-A775-50B42D40AB02}"/>
    <cellStyle name="Normal 2 17 2 2 2 3" xfId="3843" xr:uid="{625380A8-89E5-4BA2-B2E6-66F28EFFBF2B}"/>
    <cellStyle name="Normal 2 17 2 2 2 4" xfId="3844" xr:uid="{A276E807-7C3D-4B8D-AA00-CB178AD0F114}"/>
    <cellStyle name="Normal 2 17 2 2 2 5" xfId="3845" xr:uid="{35E625A8-DC91-4B97-966D-507E95F68992}"/>
    <cellStyle name="Normal 2 17 2 2 2 6" xfId="3846" xr:uid="{FF083073-412B-49A0-BF3E-84C5130B9FEB}"/>
    <cellStyle name="Normal 2 17 2 2 2 7" xfId="3847" xr:uid="{CE79E166-4774-48B2-B868-0FE44E0838D2}"/>
    <cellStyle name="Normal 2 17 2 2 2 8" xfId="3848" xr:uid="{C35B5B07-A80C-4DCC-82B3-EC82FCD74564}"/>
    <cellStyle name="Normal 2 17 2 2 2_Ark1" xfId="9510" xr:uid="{CB638130-120F-4714-9552-40139B8554B2}"/>
    <cellStyle name="Normal 2 17 2 2 3" xfId="3849" xr:uid="{19FD7780-DB46-463A-A3C9-BB329251766D}"/>
    <cellStyle name="Normal 2 17 2 2 4" xfId="3850" xr:uid="{08FBD1CA-615E-40FA-A6AE-26B2B6D18BF5}"/>
    <cellStyle name="Normal 2 17 2 2 5" xfId="3851" xr:uid="{A4690CFC-4FA2-4414-87A8-F7F889E115BE}"/>
    <cellStyle name="Normal 2 17 2 2 6" xfId="3852" xr:uid="{6491BA4F-81AB-4077-9057-C64733F249E6}"/>
    <cellStyle name="Normal 2 17 2 2 7" xfId="3853" xr:uid="{DD7355CF-5B1F-4E98-81F2-87E9F279F792}"/>
    <cellStyle name="Normal 2 17 2 2 8" xfId="3854" xr:uid="{11361251-B0B6-4B6C-A319-3438C8918594}"/>
    <cellStyle name="Normal 2 17 2 2 9" xfId="3855" xr:uid="{2DCCBBE1-EA90-4EA1-A085-5AA0C3B299A0}"/>
    <cellStyle name="Normal 2 17 2 2_Ark1" xfId="9511" xr:uid="{747DC202-3418-4B7A-A10C-592D25F2FFA5}"/>
    <cellStyle name="Normal 2 17 2 20" xfId="3856" xr:uid="{2A23866E-30B4-4942-A69F-D59E8B8DF8C9}"/>
    <cellStyle name="Normal 2 17 2 21" xfId="3857" xr:uid="{0EA7164D-E5E1-4FCF-85AF-0E47AB94921F}"/>
    <cellStyle name="Normal 2 17 2 22" xfId="3858" xr:uid="{0D6EE994-ED27-4146-AF80-A2590A7E2D25}"/>
    <cellStyle name="Normal 2 17 2 23" xfId="3859" xr:uid="{AD6195FF-603A-4469-B1A7-3CA46337609E}"/>
    <cellStyle name="Normal 2 17 2 3" xfId="3860" xr:uid="{12B45CB9-139D-45C2-B0EB-59F2257F36D2}"/>
    <cellStyle name="Normal 2 17 2 4" xfId="3861" xr:uid="{8DB8A2B4-9FFC-469A-8C2F-6474E21803CC}"/>
    <cellStyle name="Normal 2 17 2 5" xfId="3862" xr:uid="{84FB6B7E-03C5-4289-8A25-7A6B0B6A2E88}"/>
    <cellStyle name="Normal 2 17 2 6" xfId="3863" xr:uid="{DA07D106-452E-43F7-AC52-2668AE8D1C03}"/>
    <cellStyle name="Normal 2 17 2 7" xfId="3864" xr:uid="{A63EBD27-87E7-454B-9D72-F1936E963640}"/>
    <cellStyle name="Normal 2 17 2 8" xfId="3865" xr:uid="{5B2BF4EA-AD1D-4C52-9FAA-478D57C14F08}"/>
    <cellStyle name="Normal 2 17 2 9" xfId="3866" xr:uid="{16CA2600-8DD6-462C-BCBC-2632625066AB}"/>
    <cellStyle name="Normal 2 17 2_Ark1" xfId="9512" xr:uid="{F9101025-BC04-44DA-B5D7-91BA34823C21}"/>
    <cellStyle name="Normal 2 17 20" xfId="3867" xr:uid="{AB3ADE1E-133F-4719-B225-8B600C605CC4}"/>
    <cellStyle name="Normal 2 17 21" xfId="3868" xr:uid="{BC93AC2E-F5E3-460D-BD28-3CBC8BA008C6}"/>
    <cellStyle name="Normal 2 17 22" xfId="3869" xr:uid="{AA4851E6-F15A-42D5-B578-E2FB82951AFB}"/>
    <cellStyle name="Normal 2 17 23" xfId="3870" xr:uid="{27B57F38-C58B-4735-A79C-958C61207B15}"/>
    <cellStyle name="Normal 2 17 24" xfId="3871" xr:uid="{8F430502-5AB8-4BA8-99B4-424F7F258F5D}"/>
    <cellStyle name="Normal 2 17 3" xfId="3872" xr:uid="{C0DCD194-D606-49F8-9077-1DDBE6B41510}"/>
    <cellStyle name="Normal 2 17 3 2" xfId="3873" xr:uid="{EE4A26AD-385B-4FE4-892A-ACCF6306456A}"/>
    <cellStyle name="Normal 2 17 3 2 2" xfId="3874" xr:uid="{74F2BF3B-8044-417B-82E1-5B3E19BC58E3}"/>
    <cellStyle name="Normal 2 17 3 2 3" xfId="3875" xr:uid="{82F5F33E-D2CD-4196-8AD7-9EDE0B2CE760}"/>
    <cellStyle name="Normal 2 17 3 2 4" xfId="3876" xr:uid="{A5ED31BF-15B8-4543-865F-A53B3222CED2}"/>
    <cellStyle name="Normal 2 17 3 2 5" xfId="3877" xr:uid="{79417C30-F75E-4716-9EBC-BEBB2472B8D7}"/>
    <cellStyle name="Normal 2 17 3 2 6" xfId="3878" xr:uid="{8CD225CE-C8C6-4609-B7AE-8DEC70959444}"/>
    <cellStyle name="Normal 2 17 3 2 7" xfId="3879" xr:uid="{F07DC197-688F-47C1-B355-B28D66C9BE04}"/>
    <cellStyle name="Normal 2 17 3 2 8" xfId="3880" xr:uid="{56AA3F5E-A01C-4DF9-994C-90984CF599D9}"/>
    <cellStyle name="Normal 2 17 3 2_Ark1" xfId="9513" xr:uid="{4E560455-4E98-4C39-BDAF-C68AED9D8874}"/>
    <cellStyle name="Normal 2 17 3 3" xfId="3881" xr:uid="{FAF0E6BC-AC8A-4B32-A7B1-9AC9C725060B}"/>
    <cellStyle name="Normal 2 17 3 4" xfId="3882" xr:uid="{915C2E9A-1C3A-40DA-8B76-82A334DCD426}"/>
    <cellStyle name="Normal 2 17 3 5" xfId="3883" xr:uid="{C645C4A1-4AE6-4741-8392-351A887E7E20}"/>
    <cellStyle name="Normal 2 17 3 6" xfId="3884" xr:uid="{22A76D34-7E01-4283-A463-AD7639097BD5}"/>
    <cellStyle name="Normal 2 17 3 7" xfId="3885" xr:uid="{FA9131C5-847F-48A2-9389-294CAE3FCEE2}"/>
    <cellStyle name="Normal 2 17 3 8" xfId="3886" xr:uid="{50142611-DEC4-4C98-B366-6EFE08B1389D}"/>
    <cellStyle name="Normal 2 17 3 9" xfId="3887" xr:uid="{E8E64EF7-7824-41FF-BFEF-A53FFE0E89D0}"/>
    <cellStyle name="Normal 2 17 3_Ark1" xfId="9514" xr:uid="{14843849-60E0-4CBF-965C-11CD12A91ACD}"/>
    <cellStyle name="Normal 2 17 4" xfId="3888" xr:uid="{1E91B161-E8C1-4790-AE02-529350B46C68}"/>
    <cellStyle name="Normal 2 17 5" xfId="3889" xr:uid="{6DB7050F-1B33-4D51-A420-9D20029A0CE1}"/>
    <cellStyle name="Normal 2 17 6" xfId="3890" xr:uid="{DD7CEE62-6F69-4A09-892D-B97566B0E516}"/>
    <cellStyle name="Normal 2 17 7" xfId="3891" xr:uid="{BE23F7D4-9386-46B1-9344-F0A5C007F0FB}"/>
    <cellStyle name="Normal 2 17 8" xfId="3892" xr:uid="{DE8BDC0C-B506-4850-8B4B-BE5F718FF8C9}"/>
    <cellStyle name="Normal 2 17 9" xfId="3893" xr:uid="{9DD329A9-6C3C-4BF5-970B-87C381C180CC}"/>
    <cellStyle name="Normal 2 17_Ark1" xfId="9515" xr:uid="{0C9022E2-4E40-4C2D-A412-5A43889CDEE1}"/>
    <cellStyle name="Normal 2 18" xfId="3894" xr:uid="{696B8A85-6088-4F3D-A713-A66CD80A4E49}"/>
    <cellStyle name="Normal 2 18 10" xfId="3895" xr:uid="{8497AB12-5635-41C4-83AB-4EF1AB01AAA1}"/>
    <cellStyle name="Normal 2 18 11" xfId="3896" xr:uid="{69A640C8-0454-4761-AE23-C21BE036EF3C}"/>
    <cellStyle name="Normal 2 18 12" xfId="3897" xr:uid="{78D722D8-D9F2-4A10-9469-E0411CA39F8B}"/>
    <cellStyle name="Normal 2 18 13" xfId="3898" xr:uid="{42EBB8F6-E2EB-4A87-920E-4C7D67F6E5A0}"/>
    <cellStyle name="Normal 2 18 14" xfId="3899" xr:uid="{2F139EEF-0524-47F4-B269-BDC9E3E21C59}"/>
    <cellStyle name="Normal 2 18 15" xfId="3900" xr:uid="{7253FA4A-E5F7-4514-B0B2-6F7DD9C8995B}"/>
    <cellStyle name="Normal 2 18 16" xfId="3901" xr:uid="{D4D301C6-0030-4817-A284-DE065873517D}"/>
    <cellStyle name="Normal 2 18 17" xfId="3902" xr:uid="{1978EE98-5DC9-469D-8C75-1C4EF5FF5956}"/>
    <cellStyle name="Normal 2 18 18" xfId="3903" xr:uid="{42935458-245E-4257-BB98-0BD90B36EC67}"/>
    <cellStyle name="Normal 2 18 19" xfId="3904" xr:uid="{C98FA6A5-59E7-487C-81A2-DCBB1F91D351}"/>
    <cellStyle name="Normal 2 18 2" xfId="3905" xr:uid="{B601CBCB-8DE8-4A02-9A10-C54420A71EE7}"/>
    <cellStyle name="Normal 2 18 2 10" xfId="3906" xr:uid="{DE1FB9A2-A484-43D3-9333-EEAFCC8CEE6E}"/>
    <cellStyle name="Normal 2 18 2 11" xfId="3907" xr:uid="{F2800D58-A147-4A7B-8417-018B44F0734C}"/>
    <cellStyle name="Normal 2 18 2 12" xfId="3908" xr:uid="{25F906B1-B75E-4DD1-ADFF-A27B27AFA55B}"/>
    <cellStyle name="Normal 2 18 2 13" xfId="3909" xr:uid="{2050ECA8-F69E-421F-80F4-D359B17041FF}"/>
    <cellStyle name="Normal 2 18 2 14" xfId="3910" xr:uid="{4E3910ED-8042-4642-AA4B-9CEEA938CD31}"/>
    <cellStyle name="Normal 2 18 2 15" xfId="3911" xr:uid="{A3EC4CAE-196F-49E5-BEC5-6F7422802BE7}"/>
    <cellStyle name="Normal 2 18 2 16" xfId="3912" xr:uid="{2E02F5C9-E969-47CD-AADA-2F95BC8E659F}"/>
    <cellStyle name="Normal 2 18 2 17" xfId="3913" xr:uid="{D20D28CA-97CA-4E2B-B7A3-B8159D003E3B}"/>
    <cellStyle name="Normal 2 18 2 18" xfId="3914" xr:uid="{64E1879D-33A4-441C-A306-D02B9646F3F4}"/>
    <cellStyle name="Normal 2 18 2 19" xfId="3915" xr:uid="{58803ED3-5E1D-4635-8C95-6B0524B18D33}"/>
    <cellStyle name="Normal 2 18 2 2" xfId="3916" xr:uid="{D161790E-C493-4188-8FA4-8EE9D6E668EA}"/>
    <cellStyle name="Normal 2 18 2 2 2" xfId="3917" xr:uid="{6E819641-14BC-4AC9-B815-18D22DA48811}"/>
    <cellStyle name="Normal 2 18 2 2 2 2" xfId="3918" xr:uid="{286EE572-0A58-4CC9-B562-362F1B8848B2}"/>
    <cellStyle name="Normal 2 18 2 2 2 3" xfId="3919" xr:uid="{7EE92D4F-8CEA-4EB2-BF09-703472317F0C}"/>
    <cellStyle name="Normal 2 18 2 2 2 4" xfId="3920" xr:uid="{8399FCD4-DEB5-4C35-9DFE-68A32173FEB4}"/>
    <cellStyle name="Normal 2 18 2 2 2 5" xfId="3921" xr:uid="{3D31FFE3-2155-46B4-B1A8-A4F76D06663E}"/>
    <cellStyle name="Normal 2 18 2 2 2 6" xfId="3922" xr:uid="{A8A38C91-5A93-40B4-A6D5-9ACDF01F4ECD}"/>
    <cellStyle name="Normal 2 18 2 2 2 7" xfId="3923" xr:uid="{B8C266F7-63FC-47BA-84A3-9E61E7898178}"/>
    <cellStyle name="Normal 2 18 2 2 2 8" xfId="3924" xr:uid="{26143FA5-A592-4E20-AE30-7D0F99C097CC}"/>
    <cellStyle name="Normal 2 18 2 2 2_Ark1" xfId="9516" xr:uid="{21B1DEFF-7EA8-4267-BE8C-423E8F3F71DD}"/>
    <cellStyle name="Normal 2 18 2 2 3" xfId="3925" xr:uid="{8CA391BA-59E9-4553-8429-6BC1F9A74154}"/>
    <cellStyle name="Normal 2 18 2 2 4" xfId="3926" xr:uid="{6D963693-E85F-40C0-8994-FF62A6D0054A}"/>
    <cellStyle name="Normal 2 18 2 2 5" xfId="3927" xr:uid="{1B2DF6D4-A197-4E0E-AEFA-E83390B15E93}"/>
    <cellStyle name="Normal 2 18 2 2 6" xfId="3928" xr:uid="{6FDCDCF0-3C97-4EF6-8701-25E09DEAB01B}"/>
    <cellStyle name="Normal 2 18 2 2 7" xfId="3929" xr:uid="{7EB9EB45-C514-4E83-B0F4-96A805264845}"/>
    <cellStyle name="Normal 2 18 2 2 8" xfId="3930" xr:uid="{1D395240-01B3-4A91-ACBB-590003A3C393}"/>
    <cellStyle name="Normal 2 18 2 2 9" xfId="3931" xr:uid="{E4CBFA91-BA73-41A1-92F9-67F5F50DD468}"/>
    <cellStyle name="Normal 2 18 2 2_Ark1" xfId="9517" xr:uid="{359B73BA-17C5-4468-9EF0-BBE84502C806}"/>
    <cellStyle name="Normal 2 18 2 20" xfId="3932" xr:uid="{3BD0B639-A7E9-4EC1-A5F7-DC5832478453}"/>
    <cellStyle name="Normal 2 18 2 21" xfId="3933" xr:uid="{4BAB5ED0-E546-42BE-A639-E37B133E63C8}"/>
    <cellStyle name="Normal 2 18 2 22" xfId="3934" xr:uid="{56F4DD01-650A-4553-B7D2-EC705C904C0D}"/>
    <cellStyle name="Normal 2 18 2 23" xfId="3935" xr:uid="{8548FF24-293C-4CFC-AE23-9AC88E6B05D4}"/>
    <cellStyle name="Normal 2 18 2 3" xfId="3936" xr:uid="{8F2416DA-8ACD-49A8-9117-5E182ECE2CEC}"/>
    <cellStyle name="Normal 2 18 2 4" xfId="3937" xr:uid="{146B6CEB-E3CB-40C0-AF27-C3262A16F9A0}"/>
    <cellStyle name="Normal 2 18 2 5" xfId="3938" xr:uid="{86CF6B60-946B-4FA4-BCB5-27E7E3DA5C53}"/>
    <cellStyle name="Normal 2 18 2 6" xfId="3939" xr:uid="{DABD5980-D469-4840-8DBB-782C9E8A6862}"/>
    <cellStyle name="Normal 2 18 2 7" xfId="3940" xr:uid="{236F2F8E-BC77-4F98-928A-DC6DFDF0FA74}"/>
    <cellStyle name="Normal 2 18 2 8" xfId="3941" xr:uid="{AB5B5201-3BDA-4CC2-B1E1-FE72A7A96C34}"/>
    <cellStyle name="Normal 2 18 2 9" xfId="3942" xr:uid="{25DE5371-A34C-4FA1-ACF1-FB1FBA8473C0}"/>
    <cellStyle name="Normal 2 18 2_Ark1" xfId="9518" xr:uid="{6D1A6C49-224F-4881-AA66-244490BD1C4E}"/>
    <cellStyle name="Normal 2 18 20" xfId="3943" xr:uid="{9317BDE8-85B3-4A63-8197-A9DE8B585146}"/>
    <cellStyle name="Normal 2 18 21" xfId="3944" xr:uid="{76704A5B-C419-4D08-B67A-ACFC1848D21A}"/>
    <cellStyle name="Normal 2 18 22" xfId="3945" xr:uid="{84DE6DF4-9F26-4CD3-884C-9810AA501381}"/>
    <cellStyle name="Normal 2 18 23" xfId="3946" xr:uid="{4C3938EB-686D-4765-ACB4-39BF2DA7531E}"/>
    <cellStyle name="Normal 2 18 24" xfId="3947" xr:uid="{59D36C9E-00AB-4F69-B397-EA4C672B8CF2}"/>
    <cellStyle name="Normal 2 18 3" xfId="3948" xr:uid="{89C5E5E6-A4A5-4D67-9567-D9D80ACB0034}"/>
    <cellStyle name="Normal 2 18 3 2" xfId="3949" xr:uid="{1FA38BF7-3FBC-434E-A5C9-E01D5469DA28}"/>
    <cellStyle name="Normal 2 18 3 2 2" xfId="3950" xr:uid="{FC40B5A7-C558-467E-973F-77C03A77267A}"/>
    <cellStyle name="Normal 2 18 3 2 3" xfId="3951" xr:uid="{E3DCAB0B-B382-49AB-A63A-36D2A14232B6}"/>
    <cellStyle name="Normal 2 18 3 2 4" xfId="3952" xr:uid="{FC9F98DF-E3D7-42C0-A31B-22EAE4DE9D88}"/>
    <cellStyle name="Normal 2 18 3 2 5" xfId="3953" xr:uid="{F3ACE9D0-F915-4ABD-B6F3-AE29667B564B}"/>
    <cellStyle name="Normal 2 18 3 2 6" xfId="3954" xr:uid="{E5E06CB8-2FB5-4C18-BE40-D21EBF3C13FF}"/>
    <cellStyle name="Normal 2 18 3 2 7" xfId="3955" xr:uid="{A72831F8-4A0A-4948-9C79-A9F86D654687}"/>
    <cellStyle name="Normal 2 18 3 2 8" xfId="3956" xr:uid="{DF983E4D-C21A-4678-B95A-84F7C73BBF51}"/>
    <cellStyle name="Normal 2 18 3 2_Ark1" xfId="9519" xr:uid="{90FE5A52-5722-41A4-A9FB-5EE4EBE6D12F}"/>
    <cellStyle name="Normal 2 18 3 3" xfId="3957" xr:uid="{972D603B-3BF0-42DD-B794-171EB6336A67}"/>
    <cellStyle name="Normal 2 18 3 4" xfId="3958" xr:uid="{286ED04B-7867-4611-BF2F-EEFF7CF8BBD2}"/>
    <cellStyle name="Normal 2 18 3 5" xfId="3959" xr:uid="{1EB2A22D-40CE-4562-A7D7-E70CDD6CECCA}"/>
    <cellStyle name="Normal 2 18 3 6" xfId="3960" xr:uid="{744C84B5-EEB9-449C-B7AD-6C0A252C6A26}"/>
    <cellStyle name="Normal 2 18 3 7" xfId="3961" xr:uid="{7C1D1340-E65F-4325-A559-D82EFEDB1FA1}"/>
    <cellStyle name="Normal 2 18 3 8" xfId="3962" xr:uid="{25DD1FF3-8834-47F5-9A6A-6F9D8729E5F2}"/>
    <cellStyle name="Normal 2 18 3 9" xfId="3963" xr:uid="{584F1F00-8B44-41DB-AF92-B41EF8EA1B92}"/>
    <cellStyle name="Normal 2 18 3_Ark1" xfId="9520" xr:uid="{F5EFC9D4-D535-4E5B-815A-D9E99B1C3ABE}"/>
    <cellStyle name="Normal 2 18 4" xfId="3964" xr:uid="{F157E2F0-29A0-43DA-8417-379D61E522F0}"/>
    <cellStyle name="Normal 2 18 5" xfId="3965" xr:uid="{91A47418-39C5-4CB4-9AAE-91DE44CACE9E}"/>
    <cellStyle name="Normal 2 18 6" xfId="3966" xr:uid="{0BE6ADE9-CB99-41B1-8E99-8E50DE461997}"/>
    <cellStyle name="Normal 2 18 7" xfId="3967" xr:uid="{36FB175C-93D9-481C-A820-41E08418E62F}"/>
    <cellStyle name="Normal 2 18 8" xfId="3968" xr:uid="{87A3AA97-A44A-4626-A24D-51EF0CE3E565}"/>
    <cellStyle name="Normal 2 18 9" xfId="3969" xr:uid="{389FDC7A-7D32-4705-82CB-1F26ECA18661}"/>
    <cellStyle name="Normal 2 18_Ark1" xfId="9521" xr:uid="{75C389E6-E24D-44E2-89BC-10B6CF8DFB7D}"/>
    <cellStyle name="Normal 2 19" xfId="3970" xr:uid="{864A5F8B-7E0C-4C84-8BD3-C01CBA628FC8}"/>
    <cellStyle name="Normal 2 19 10" xfId="3971" xr:uid="{FD43C3F7-038D-48FB-B30F-AC067BA195BA}"/>
    <cellStyle name="Normal 2 19 11" xfId="3972" xr:uid="{489781C3-CD15-410E-BE04-505437251F4A}"/>
    <cellStyle name="Normal 2 19 12" xfId="3973" xr:uid="{5C4BF1ED-DB03-4EE8-9B85-E117C4C8E4B1}"/>
    <cellStyle name="Normal 2 19 13" xfId="3974" xr:uid="{D1BC1879-7DB3-47A2-B7DE-617A4C03FF88}"/>
    <cellStyle name="Normal 2 19 13 2" xfId="10583" xr:uid="{73C425BB-B6CD-4333-8613-7E9739046874}"/>
    <cellStyle name="Normal 2 19 14" xfId="3975" xr:uid="{4ED02E90-F6B3-47E8-A637-7DC82A627880}"/>
    <cellStyle name="Normal 2 19 14 2" xfId="10584" xr:uid="{3B1F42C0-7F9E-428D-B0BE-4BE2FF74D9C2}"/>
    <cellStyle name="Normal 2 19 15" xfId="3976" xr:uid="{C94E5F50-D7F9-46BE-9918-1EA227437B7E}"/>
    <cellStyle name="Normal 2 19 15 2" xfId="10585" xr:uid="{3E54303E-D7C0-44BC-A128-DEFE6CC386B2}"/>
    <cellStyle name="Normal 2 19 16" xfId="3977" xr:uid="{A53DF6D5-E101-45CE-B30F-00EDAE606CD0}"/>
    <cellStyle name="Normal 2 19 16 2" xfId="10586" xr:uid="{A7F99A07-197F-42A2-89DA-12DB9756965E}"/>
    <cellStyle name="Normal 2 19 17" xfId="3978" xr:uid="{FB9B7D53-7AA2-4FA4-AE1D-EA1E63281677}"/>
    <cellStyle name="Normal 2 19 17 2" xfId="10587" xr:uid="{282D7BA3-33A8-4A3F-8772-A82BE79FFA17}"/>
    <cellStyle name="Normal 2 19 18" xfId="3979" xr:uid="{30264D03-5084-41CB-8BDD-E80C344ACBB0}"/>
    <cellStyle name="Normal 2 19 18 2" xfId="10588" xr:uid="{11EB49D8-A02D-4B7F-B35C-03D4DC76FD1F}"/>
    <cellStyle name="Normal 2 19 19" xfId="3980" xr:uid="{6470579B-5901-4C80-92F6-A7864FF7F195}"/>
    <cellStyle name="Normal 2 19 19 2" xfId="10589" xr:uid="{888BBEE0-C2D8-4D5C-B243-FDE23342528E}"/>
    <cellStyle name="Normal 2 19 2" xfId="3981" xr:uid="{E3B1DB5B-10BF-46C9-8934-D8942A73BC8A}"/>
    <cellStyle name="Normal 2 19 2 10" xfId="3982" xr:uid="{B3B83D5A-219B-413D-8261-3EE495107E8B}"/>
    <cellStyle name="Normal 2 19 2 10 2" xfId="10591" xr:uid="{174ACB70-7B90-4519-BF8B-9A92172168F3}"/>
    <cellStyle name="Normal 2 19 2 11" xfId="3983" xr:uid="{3E88AEEF-3E58-4C2E-8A80-8D85CC530CBC}"/>
    <cellStyle name="Normal 2 19 2 11 2" xfId="10592" xr:uid="{C34D6514-B6FE-4E0D-9269-E7377BA1F92E}"/>
    <cellStyle name="Normal 2 19 2 12" xfId="3984" xr:uid="{FA76A178-C455-4CEB-997C-E207B20A1618}"/>
    <cellStyle name="Normal 2 19 2 12 2" xfId="10593" xr:uid="{96792A9C-09F8-4D5B-BBC7-A116418263A5}"/>
    <cellStyle name="Normal 2 19 2 13" xfId="3985" xr:uid="{38E1260F-2E7F-42B0-BCCD-F7C8A33E4716}"/>
    <cellStyle name="Normal 2 19 2 13 2" xfId="10594" xr:uid="{B1161D9E-C313-4250-9AA8-72B621313FF4}"/>
    <cellStyle name="Normal 2 19 2 14" xfId="3986" xr:uid="{AA830258-3B7F-4CA8-8212-AFDB71A27EB0}"/>
    <cellStyle name="Normal 2 19 2 14 2" xfId="10595" xr:uid="{C78B51CE-9CB6-4F6B-83F4-30413228E2FB}"/>
    <cellStyle name="Normal 2 19 2 15" xfId="3987" xr:uid="{BF57449F-B0BB-473B-B2A4-B17925E61CFA}"/>
    <cellStyle name="Normal 2 19 2 15 2" xfId="10596" xr:uid="{C0E31FCC-451F-4213-A43E-4FFC7634038C}"/>
    <cellStyle name="Normal 2 19 2 16" xfId="3988" xr:uid="{5093BF00-4EEF-4038-A019-64F14E2C6A10}"/>
    <cellStyle name="Normal 2 19 2 16 2" xfId="10597" xr:uid="{6877FC9F-DC99-4DE2-9AC7-5A96B0C78BC3}"/>
    <cellStyle name="Normal 2 19 2 17" xfId="3989" xr:uid="{5CF3295B-AC85-4EF1-8C00-6873713A4396}"/>
    <cellStyle name="Normal 2 19 2 17 2" xfId="10598" xr:uid="{B1E5A3D5-21AB-456E-BC83-A896BBCB2FE8}"/>
    <cellStyle name="Normal 2 19 2 18" xfId="3990" xr:uid="{DECC1A79-933A-4994-A2B0-7B56FDAB7E2B}"/>
    <cellStyle name="Normal 2 19 2 18 2" xfId="10599" xr:uid="{EBC8DD39-4B14-4A3C-B36A-6D683BB2141C}"/>
    <cellStyle name="Normal 2 19 2 19" xfId="3991" xr:uid="{DDB22218-30C1-4DFE-A6BB-786F6991D69C}"/>
    <cellStyle name="Normal 2 19 2 19 2" xfId="10600" xr:uid="{58378112-31E8-4DBF-86FB-FCA141622F96}"/>
    <cellStyle name="Normal 2 19 2 2" xfId="3992" xr:uid="{7247E7FE-9259-4036-86D0-78CFF1413E52}"/>
    <cellStyle name="Normal 2 19 2 2 10" xfId="10601" xr:uid="{A94519FD-2269-4C18-ACCC-945A04DFA279}"/>
    <cellStyle name="Normal 2 19 2 2 2" xfId="3993" xr:uid="{D9422AD5-29B8-4B3C-B7B2-6639534561B2}"/>
    <cellStyle name="Normal 2 19 2 2 2 2" xfId="3994" xr:uid="{47721B28-2EAB-4B62-832D-6B7FFCEAFB20}"/>
    <cellStyle name="Normal 2 19 2 2 2 2 2" xfId="10603" xr:uid="{08AEFAA7-E669-406C-89EB-B833B960E805}"/>
    <cellStyle name="Normal 2 19 2 2 2 3" xfId="3995" xr:uid="{6FFA7B67-8760-4790-A250-15B94B1FA098}"/>
    <cellStyle name="Normal 2 19 2 2 2 3 2" xfId="10604" xr:uid="{72F6D431-DB56-4C45-8F35-5172DB027AEF}"/>
    <cellStyle name="Normal 2 19 2 2 2 4" xfId="3996" xr:uid="{7D738277-FCC1-4B63-9FA4-32A4EA455106}"/>
    <cellStyle name="Normal 2 19 2 2 2 4 2" xfId="10605" xr:uid="{B44F0B77-CECF-4B97-B58C-CD685D9FCF1D}"/>
    <cellStyle name="Normal 2 19 2 2 2 5" xfId="3997" xr:uid="{634BAC30-A7E7-49F0-8476-8F3A8A5B4C15}"/>
    <cellStyle name="Normal 2 19 2 2 2 5 2" xfId="10606" xr:uid="{7733298F-AB45-4E83-B926-8A8899048A62}"/>
    <cellStyle name="Normal 2 19 2 2 2 6" xfId="3998" xr:uid="{F98F9AE7-3AE1-436D-868F-4110DCA95B79}"/>
    <cellStyle name="Normal 2 19 2 2 2 6 2" xfId="10607" xr:uid="{4E1ABC8C-2B07-4C90-8246-D577353BFA0D}"/>
    <cellStyle name="Normal 2 19 2 2 2 7" xfId="3999" xr:uid="{D68B09B4-6F25-45CB-ABC4-0E1BC53DEA0E}"/>
    <cellStyle name="Normal 2 19 2 2 2 7 2" xfId="10608" xr:uid="{2E762366-1F78-433C-A17B-CC2C324FA1FB}"/>
    <cellStyle name="Normal 2 19 2 2 2 8" xfId="4000" xr:uid="{3E1C9C23-79D3-473E-9B0F-E94529E1CC1A}"/>
    <cellStyle name="Normal 2 19 2 2 2 8 2" xfId="10609" xr:uid="{1804FD4E-D98C-45AA-89DE-0BD2C444E574}"/>
    <cellStyle name="Normal 2 19 2 2 2 9" xfId="10602" xr:uid="{BE6B1F47-4A1B-495E-B745-C33D3E5A2E4A}"/>
    <cellStyle name="Normal 2 19 2 2 2_Ark1" xfId="9522" xr:uid="{FC365BA9-1DA4-48E7-8DA1-4045DC350447}"/>
    <cellStyle name="Normal 2 19 2 2 3" xfId="4001" xr:uid="{38F8B6F6-754C-49E3-86BD-7FDEA8A4E98A}"/>
    <cellStyle name="Normal 2 19 2 2 3 2" xfId="10610" xr:uid="{4110F1CE-AD74-4C24-8FEE-0FBB006E7B85}"/>
    <cellStyle name="Normal 2 19 2 2 4" xfId="4002" xr:uid="{0A429D34-65B8-458A-A27D-E5D92E00C18C}"/>
    <cellStyle name="Normal 2 19 2 2 4 2" xfId="10611" xr:uid="{910832DE-ED4B-4D0D-BA76-0B95191235FB}"/>
    <cellStyle name="Normal 2 19 2 2 5" xfId="4003" xr:uid="{63DE90AC-1445-421D-8787-20B728D524A6}"/>
    <cellStyle name="Normal 2 19 2 2 5 2" xfId="10612" xr:uid="{F88DC453-56AA-4160-98CE-525E1F22F322}"/>
    <cellStyle name="Normal 2 19 2 2 6" xfId="4004" xr:uid="{D7EA8591-AE87-4187-ACA4-079C4BF58208}"/>
    <cellStyle name="Normal 2 19 2 2 6 2" xfId="10613" xr:uid="{9F87B683-4808-4C8B-BBA4-DD9B5AC491DB}"/>
    <cellStyle name="Normal 2 19 2 2 7" xfId="4005" xr:uid="{ECEA41B2-3ADA-40F9-95C1-21E59C7D51D6}"/>
    <cellStyle name="Normal 2 19 2 2 7 2" xfId="10614" xr:uid="{D7A7C8FA-F07F-4885-B2EB-D4460120C169}"/>
    <cellStyle name="Normal 2 19 2 2 8" xfId="4006" xr:uid="{A7A682A5-0C42-4CB0-B0B4-4826A5FB916B}"/>
    <cellStyle name="Normal 2 19 2 2 8 2" xfId="10615" xr:uid="{1506A741-EFC3-49F4-A3B7-5E1FA6BB8C80}"/>
    <cellStyle name="Normal 2 19 2 2 9" xfId="4007" xr:uid="{5FD34438-5F1A-489A-B1EB-648BBA9936A6}"/>
    <cellStyle name="Normal 2 19 2 2 9 2" xfId="10616" xr:uid="{D58386E0-ABD0-4E73-875F-C33BF0B78A30}"/>
    <cellStyle name="Normal 2 19 2 2_Ark1" xfId="9523" xr:uid="{233598C7-CA87-4B6B-8F32-D654947EBEDA}"/>
    <cellStyle name="Normal 2 19 2 20" xfId="4008" xr:uid="{921CC5AA-5EAA-4E5D-BD97-A381079EE975}"/>
    <cellStyle name="Normal 2 19 2 20 2" xfId="10617" xr:uid="{1C614644-1366-4250-9F8F-9BF62DA2C126}"/>
    <cellStyle name="Normal 2 19 2 21" xfId="4009" xr:uid="{F428C37E-8919-46DD-960B-00F6A9D36F84}"/>
    <cellStyle name="Normal 2 19 2 21 2" xfId="10618" xr:uid="{BDD108BD-265C-4FF3-8CDA-E9E89391F445}"/>
    <cellStyle name="Normal 2 19 2 22" xfId="4010" xr:uid="{028185CA-74D7-4E0D-81D0-D50F23D76936}"/>
    <cellStyle name="Normal 2 19 2 22 2" xfId="10619" xr:uid="{1A55D527-F37F-41EE-BED1-35F692251E2E}"/>
    <cellStyle name="Normal 2 19 2 23" xfId="4011" xr:uid="{F3E058D1-AA66-4ECC-8CFE-D0263F6F462A}"/>
    <cellStyle name="Normal 2 19 2 23 2" xfId="10620" xr:uid="{76FE3AE1-6742-49ED-A437-F0810A3F35BE}"/>
    <cellStyle name="Normal 2 19 2 24" xfId="10590" xr:uid="{C3ABD5F7-28F5-4820-995C-4752E3AA4CD4}"/>
    <cellStyle name="Normal 2 19 2 3" xfId="4012" xr:uid="{6C66A61F-BD81-441F-8B8F-6B2460B51E43}"/>
    <cellStyle name="Normal 2 19 2 3 2" xfId="10621" xr:uid="{99DDE7FF-F273-4641-AA7B-81C7DF82379A}"/>
    <cellStyle name="Normal 2 19 2 4" xfId="4013" xr:uid="{641C29E4-B8C0-4837-BA4A-59F7A2C116DD}"/>
    <cellStyle name="Normal 2 19 2 4 2" xfId="10622" xr:uid="{32B13BA4-7904-4D0F-BD9D-A29C47388B3C}"/>
    <cellStyle name="Normal 2 19 2 5" xfId="4014" xr:uid="{4082E7FF-C9A7-4248-8F60-8B495755E890}"/>
    <cellStyle name="Normal 2 19 2 5 2" xfId="10623" xr:uid="{613A73C3-2F7F-4C7A-A164-F914615A2C12}"/>
    <cellStyle name="Normal 2 19 2 6" xfId="4015" xr:uid="{E5E53548-118D-4701-AA18-A57E1E84BA3B}"/>
    <cellStyle name="Normal 2 19 2 6 2" xfId="10624" xr:uid="{B9CEAD7F-A4D4-409C-8005-C47E071B7555}"/>
    <cellStyle name="Normal 2 19 2 7" xfId="4016" xr:uid="{10D22971-3A85-47CD-8876-67DE4E146D8F}"/>
    <cellStyle name="Normal 2 19 2 7 2" xfId="10625" xr:uid="{3079B239-3F5C-4A5A-A395-5497102CAAC8}"/>
    <cellStyle name="Normal 2 19 2 8" xfId="4017" xr:uid="{45A473E4-20EB-4916-A68C-C6A752B46F09}"/>
    <cellStyle name="Normal 2 19 2 8 2" xfId="10626" xr:uid="{72D69197-B11A-4416-9860-721C49C0732D}"/>
    <cellStyle name="Normal 2 19 2 9" xfId="4018" xr:uid="{58DED25A-FF06-49FB-8CAA-B024EC534792}"/>
    <cellStyle name="Normal 2 19 2 9 2" xfId="10627" xr:uid="{F6D72C65-475E-4E8B-8CD6-BFFF7790A0F1}"/>
    <cellStyle name="Normal 2 19 2_Ark1" xfId="9524" xr:uid="{664DC218-53EB-44F4-85B4-128888814408}"/>
    <cellStyle name="Normal 2 19 20" xfId="4019" xr:uid="{3EF302F3-4019-48A2-B167-3050C7D36EAB}"/>
    <cellStyle name="Normal 2 19 20 2" xfId="10628" xr:uid="{756B2377-DE3D-4521-A167-2F74540E9F5B}"/>
    <cellStyle name="Normal 2 19 21" xfId="4020" xr:uid="{1491B074-8163-427E-99F3-08C5DE5F5D60}"/>
    <cellStyle name="Normal 2 19 21 2" xfId="10629" xr:uid="{B26BEE5D-EB92-4FE6-A365-36B40D21F49C}"/>
    <cellStyle name="Normal 2 19 22" xfId="4021" xr:uid="{C2C2ABC7-0B07-4DEB-85D1-0DD90B266AF3}"/>
    <cellStyle name="Normal 2 19 22 2" xfId="10630" xr:uid="{CA802223-BD04-4B72-B62D-00EBE868F151}"/>
    <cellStyle name="Normal 2 19 23" xfId="4022" xr:uid="{26DD4F4A-45DE-4869-A20A-FA6447E64278}"/>
    <cellStyle name="Normal 2 19 23 2" xfId="10631" xr:uid="{F9B03B6A-40B8-4442-9D53-6A7B434D5237}"/>
    <cellStyle name="Normal 2 19 24" xfId="4023" xr:uid="{130A8B65-10FF-40C1-B098-98BA2D28BEE1}"/>
    <cellStyle name="Normal 2 19 24 2" xfId="10632" xr:uid="{DB5498FE-7B41-4A49-8AE5-A2A577538AF2}"/>
    <cellStyle name="Normal 2 19 3" xfId="4024" xr:uid="{EFB50A9D-E76E-4090-83E8-6B447D265B8E}"/>
    <cellStyle name="Normal 2 19 3 10" xfId="10633" xr:uid="{9C8FC666-D292-48E6-B39D-25FC921E6C40}"/>
    <cellStyle name="Normal 2 19 3 2" xfId="4025" xr:uid="{FFF8BB79-B3C5-4C0E-8115-EB1C6ACF85CE}"/>
    <cellStyle name="Normal 2 19 3 2 2" xfId="4026" xr:uid="{95FB4590-305F-4A0E-810D-C5100173F57E}"/>
    <cellStyle name="Normal 2 19 3 2 2 2" xfId="10635" xr:uid="{8018EAF4-EE56-4A7B-A85F-A972FF62F40A}"/>
    <cellStyle name="Normal 2 19 3 2 3" xfId="4027" xr:uid="{23E776CC-B59C-4197-9C94-2F9AE51EFEA7}"/>
    <cellStyle name="Normal 2 19 3 2 3 2" xfId="10636" xr:uid="{DBBD16D1-A839-4BA2-B994-C88FA842F6AA}"/>
    <cellStyle name="Normal 2 19 3 2 4" xfId="4028" xr:uid="{0A6B6662-D4C0-4B7F-839B-04D48FECE522}"/>
    <cellStyle name="Normal 2 19 3 2 4 2" xfId="10637" xr:uid="{7EE3A9AC-D481-48B2-9480-F421DC2B5D26}"/>
    <cellStyle name="Normal 2 19 3 2 5" xfId="4029" xr:uid="{5DEE426E-914F-4AB4-A85E-8F74577E5FC9}"/>
    <cellStyle name="Normal 2 19 3 2 5 2" xfId="10638" xr:uid="{E0001E03-F65C-47E9-AC32-2AF20DB2123D}"/>
    <cellStyle name="Normal 2 19 3 2 6" xfId="4030" xr:uid="{DE854DC3-E482-44C2-A41A-08DEE8084347}"/>
    <cellStyle name="Normal 2 19 3 2 6 2" xfId="10639" xr:uid="{C1E8619B-71FB-4C46-B09F-125AA7788730}"/>
    <cellStyle name="Normal 2 19 3 2 7" xfId="4031" xr:uid="{8537F52F-0159-41C4-913F-A4581A0FD1BF}"/>
    <cellStyle name="Normal 2 19 3 2 7 2" xfId="10640" xr:uid="{2F4E0544-BB8D-425D-945E-55D5F7F707D4}"/>
    <cellStyle name="Normal 2 19 3 2 8" xfId="4032" xr:uid="{2BC486C1-31F6-45DB-B482-BE276F0A6F80}"/>
    <cellStyle name="Normal 2 19 3 2 8 2" xfId="10641" xr:uid="{B55E3908-8079-48B8-9B81-4C7E80413C45}"/>
    <cellStyle name="Normal 2 19 3 2 9" xfId="10634" xr:uid="{46EC31FA-8962-4589-A5ED-779DF6673920}"/>
    <cellStyle name="Normal 2 19 3 2_Ark1" xfId="9525" xr:uid="{27810B0E-5693-4AE0-B2B9-313DC50A4A84}"/>
    <cellStyle name="Normal 2 19 3 3" xfId="4033" xr:uid="{179F7600-812D-42C6-8177-5F19681CFA40}"/>
    <cellStyle name="Normal 2 19 3 3 2" xfId="10642" xr:uid="{4C93795E-8BC6-49D4-B33C-670F85C70B3F}"/>
    <cellStyle name="Normal 2 19 3 4" xfId="4034" xr:uid="{9649C3F0-3614-4BBB-BBFD-068B46202904}"/>
    <cellStyle name="Normal 2 19 3 4 2" xfId="10643" xr:uid="{24BA568D-A8AE-4E31-8CA1-65F9B725AF34}"/>
    <cellStyle name="Normal 2 19 3 5" xfId="4035" xr:uid="{F275B823-E8AE-47C5-819D-16E5CEFECCDB}"/>
    <cellStyle name="Normal 2 19 3 5 2" xfId="10644" xr:uid="{7E21B3AC-51D1-4DD4-9BCA-E94DCBD80BC6}"/>
    <cellStyle name="Normal 2 19 3 6" xfId="4036" xr:uid="{B9B35DB3-3C53-4BFB-889C-28C1A33FAC0F}"/>
    <cellStyle name="Normal 2 19 3 6 2" xfId="10645" xr:uid="{12B3C3BB-1BF7-40D9-A50C-51502CF7BE93}"/>
    <cellStyle name="Normal 2 19 3 7" xfId="4037" xr:uid="{02214796-A26F-456E-9A62-EDDC0BBA56C9}"/>
    <cellStyle name="Normal 2 19 3 7 2" xfId="10646" xr:uid="{7B228457-059E-4CC7-8399-50586A37C5CB}"/>
    <cellStyle name="Normal 2 19 3 8" xfId="4038" xr:uid="{1F42A030-D9BA-4CF1-A3CB-D5237011B14A}"/>
    <cellStyle name="Normal 2 19 3 8 2" xfId="10647" xr:uid="{0878E5FB-0D51-4118-93F6-6E11AC1D504C}"/>
    <cellStyle name="Normal 2 19 3 9" xfId="4039" xr:uid="{FE7F3792-51C1-4365-A7E8-21B6C23B5C3A}"/>
    <cellStyle name="Normal 2 19 3 9 2" xfId="10648" xr:uid="{4CF5F6B4-F1A1-4B09-AD06-3524FA2B8CA5}"/>
    <cellStyle name="Normal 2 19 3_Ark1" xfId="9526" xr:uid="{4BCC44D1-6753-4272-9303-6009365662E9}"/>
    <cellStyle name="Normal 2 19 4" xfId="4040" xr:uid="{516FA08F-8DA4-4FA4-9376-5AD5B532B9EC}"/>
    <cellStyle name="Normal 2 19 4 2" xfId="10649" xr:uid="{5DD307AD-B226-48CA-A3B2-4ED3D49581C1}"/>
    <cellStyle name="Normal 2 19 5" xfId="4041" xr:uid="{8879E400-3D19-4348-81A5-A92F817A172F}"/>
    <cellStyle name="Normal 2 19 5 2" xfId="10650" xr:uid="{3DCC2A28-92F0-4B28-BC00-ADF858CD0C32}"/>
    <cellStyle name="Normal 2 19 6" xfId="4042" xr:uid="{0758E038-2F78-49BC-8322-A70AC980BFAC}"/>
    <cellStyle name="Normal 2 19 6 2" xfId="10651" xr:uid="{A881D18D-9015-4EB4-AE99-3D60508DE3AF}"/>
    <cellStyle name="Normal 2 19 7" xfId="4043" xr:uid="{E33E1848-5588-483F-AEB5-7646BCF29549}"/>
    <cellStyle name="Normal 2 19 7 2" xfId="10652" xr:uid="{60FBC0EC-875C-4B28-AC9C-2D32FE09A767}"/>
    <cellStyle name="Normal 2 19 8" xfId="4044" xr:uid="{2C9F5264-0970-49B3-938E-983A1AC5F2D9}"/>
    <cellStyle name="Normal 2 19 8 2" xfId="10653" xr:uid="{52F73675-FE7D-4AA8-913C-5E1E705A1557}"/>
    <cellStyle name="Normal 2 19 9" xfId="4045" xr:uid="{135B5027-ABBD-4FA2-8C10-84F6A32A87DE}"/>
    <cellStyle name="Normal 2 19 9 2" xfId="10654" xr:uid="{19C5B1C9-F10B-423E-A7C7-E8AA8E306E87}"/>
    <cellStyle name="Normal 2 19_Ark1" xfId="9527" xr:uid="{95D3FD23-A2DD-401A-BD11-3D1A2C3932D0}"/>
    <cellStyle name="Normal 2 2" xfId="48" xr:uid="{8026AA16-7FE4-4046-9DEE-D778BDD15299}"/>
    <cellStyle name="Normal 2 2 10" xfId="4047" xr:uid="{05C80176-2831-4B81-AEA8-E21E219F87EC}"/>
    <cellStyle name="Normal 2 2 10 2" xfId="10656" xr:uid="{20CDABA5-72A3-42EC-A583-B143D80C24DC}"/>
    <cellStyle name="Normal 2 2 11" xfId="4048" xr:uid="{D5AAFE3C-8F8E-46CF-B320-DDA373486097}"/>
    <cellStyle name="Normal 2 2 11 2" xfId="10657" xr:uid="{58B3E829-5F81-434E-87D1-9A8ED0F86F9C}"/>
    <cellStyle name="Normal 2 2 12" xfId="4049" xr:uid="{0051252C-B3C5-4426-B045-B1094B02FD1B}"/>
    <cellStyle name="Normal 2 2 12 2" xfId="10658" xr:uid="{362A0B73-44B8-4F1F-A1F1-5E3E790E59AE}"/>
    <cellStyle name="Normal 2 2 13" xfId="4050" xr:uid="{93508B69-B72A-47D6-B89C-71887A9908FA}"/>
    <cellStyle name="Normal 2 2 13 2" xfId="10659" xr:uid="{9E2F3F69-67B0-4751-B3C2-D7DC23319C9C}"/>
    <cellStyle name="Normal 2 2 14" xfId="4051" xr:uid="{87EC877C-FDE9-45E7-B01E-5CA07E40DA4A}"/>
    <cellStyle name="Normal 2 2 14 2" xfId="10660" xr:uid="{10F38EA5-72DD-4422-BC0B-EF69CA4894FF}"/>
    <cellStyle name="Normal 2 2 15" xfId="4052" xr:uid="{CCE7326D-37C5-4868-B650-958DA7A1CED2}"/>
    <cellStyle name="Normal 2 2 15 2" xfId="10661" xr:uid="{847566C1-4F8C-48CC-9537-F8DC5D4F2A7D}"/>
    <cellStyle name="Normal 2 2 16" xfId="4053" xr:uid="{DA5B0D55-2D7D-4E9C-A8A4-DECBFCA8EA8F}"/>
    <cellStyle name="Normal 2 2 16 2" xfId="10662" xr:uid="{124BF90A-A52B-4C30-B686-FF3B27E64422}"/>
    <cellStyle name="Normal 2 2 17" xfId="4054" xr:uid="{1BCE40CE-E420-4BF1-A586-A47FE38156A3}"/>
    <cellStyle name="Normal 2 2 17 2" xfId="10663" xr:uid="{5648B446-7F15-4232-B8D4-D862D69BF066}"/>
    <cellStyle name="Normal 2 2 18" xfId="4055" xr:uid="{0C2A0E6A-BFE0-434E-9A03-20CC08B40125}"/>
    <cellStyle name="Normal 2 2 18 2" xfId="10664" xr:uid="{AF6DFDA6-1A96-4088-9710-596FDFE145DD}"/>
    <cellStyle name="Normal 2 2 19" xfId="4056" xr:uid="{0A2EE807-4DF3-4395-A3EB-D39A6AF1C4BC}"/>
    <cellStyle name="Normal 2 2 19 2" xfId="10665" xr:uid="{ED1CAA0E-89DF-47F5-AD69-8594C9E0BEF1}"/>
    <cellStyle name="Normal 2 2 2" xfId="4057" xr:uid="{86161AC1-F9D9-4747-8011-B2D33BB5CB1F}"/>
    <cellStyle name="Normal 2 2 2 10" xfId="4058" xr:uid="{FADD9B30-FD37-4154-91F1-E4C599426B9A}"/>
    <cellStyle name="Normal 2 2 2 10 2" xfId="10667" xr:uid="{3A696491-E78D-41DF-B54F-A9A2BFFED6AB}"/>
    <cellStyle name="Normal 2 2 2 11" xfId="4059" xr:uid="{047032F6-304F-422C-8885-90DEBD129E1F}"/>
    <cellStyle name="Normal 2 2 2 11 2" xfId="10668" xr:uid="{078A9C3D-0F63-45C4-BF48-38CC5E9151CA}"/>
    <cellStyle name="Normal 2 2 2 12" xfId="4060" xr:uid="{153B1A52-3E66-4D68-BF06-A44E75761FF7}"/>
    <cellStyle name="Normal 2 2 2 12 2" xfId="10669" xr:uid="{9A6C76CC-4BD6-485A-8624-D202B342A174}"/>
    <cellStyle name="Normal 2 2 2 13" xfId="4061" xr:uid="{1F5601FC-7C08-497F-AFDC-04CDB72C06C3}"/>
    <cellStyle name="Normal 2 2 2 13 2" xfId="10670" xr:uid="{13F0C80A-B242-4C54-9B32-1C2A4649BB5C}"/>
    <cellStyle name="Normal 2 2 2 14" xfId="4062" xr:uid="{352876BC-FD82-4B06-9CE3-931A067B3EC8}"/>
    <cellStyle name="Normal 2 2 2 14 2" xfId="10671" xr:uid="{B6AB7ABB-5FBD-4D16-9CF6-5D9914B933A9}"/>
    <cellStyle name="Normal 2 2 2 15" xfId="4063" xr:uid="{833621A5-5CEE-41A8-A73B-9E7ED93D2932}"/>
    <cellStyle name="Normal 2 2 2 15 2" xfId="10672" xr:uid="{8071CDD7-5EF1-4359-8C9C-83A0729EBB7F}"/>
    <cellStyle name="Normal 2 2 2 16" xfId="4064" xr:uid="{D0CC5380-7FAF-4577-B55E-3185240D3548}"/>
    <cellStyle name="Normal 2 2 2 16 2" xfId="10673" xr:uid="{78D3A948-38D3-44AC-AD57-4B9A7599EE02}"/>
    <cellStyle name="Normal 2 2 2 17" xfId="4065" xr:uid="{4D220092-102F-4A98-A358-DAA9C1292C67}"/>
    <cellStyle name="Normal 2 2 2 17 2" xfId="10674" xr:uid="{DD930651-8C35-4CFF-A612-36D5C4E47561}"/>
    <cellStyle name="Normal 2 2 2 18" xfId="4066" xr:uid="{5CC320B2-EDA2-48CC-A8E0-55ED1BB25062}"/>
    <cellStyle name="Normal 2 2 2 18 2" xfId="10675" xr:uid="{38553192-2E7B-41F2-8C38-B32BEC20D284}"/>
    <cellStyle name="Normal 2 2 2 19" xfId="4067" xr:uid="{0D7DAB6B-082D-420D-8711-BD924CA85D7C}"/>
    <cellStyle name="Normal 2 2 2 19 2" xfId="10676" xr:uid="{1BA41199-0D03-4180-9842-386D67D88315}"/>
    <cellStyle name="Normal 2 2 2 2" xfId="4068" xr:uid="{D9ABFC8C-F4B4-4055-8B10-85687FEAB19F}"/>
    <cellStyle name="Normal 2 2 2 2 10" xfId="10399" xr:uid="{98CE7B3F-E35D-4119-B6A3-32907D74D6C6}"/>
    <cellStyle name="Normal 2 2 2 2 11" xfId="10677" xr:uid="{944C5577-73A2-4764-9457-DBB2BAB085A6}"/>
    <cellStyle name="Normal 2 2 2 2 2" xfId="4069" xr:uid="{0F0D9EFB-7047-4A9A-A1DE-C83AC9479FD9}"/>
    <cellStyle name="Normal 2 2 2 2 2 2" xfId="4070" xr:uid="{58A18C15-F82C-43A6-8E93-52C413FB2069}"/>
    <cellStyle name="Normal 2 2 2 2 2 2 2" xfId="10679" xr:uid="{816800DF-CF00-452F-BDDB-FAA1C6D06E5A}"/>
    <cellStyle name="Normal 2 2 2 2 2 3" xfId="4071" xr:uid="{F650A761-B992-4D1D-91D5-763863240907}"/>
    <cellStyle name="Normal 2 2 2 2 2 3 2" xfId="10680" xr:uid="{FF03C58D-5E72-4C35-A233-6BBD52FFB7F3}"/>
    <cellStyle name="Normal 2 2 2 2 2 4" xfId="4072" xr:uid="{D2DD3CC4-2EC6-4939-9B62-A5D086A8E76D}"/>
    <cellStyle name="Normal 2 2 2 2 2 4 2" xfId="10681" xr:uid="{BDE6611C-BAD1-471C-96B3-1C6A85C4FA0E}"/>
    <cellStyle name="Normal 2 2 2 2 2 5" xfId="4073" xr:uid="{8D31D3C1-8105-4B9A-B6E7-27585BC905AA}"/>
    <cellStyle name="Normal 2 2 2 2 2 5 2" xfId="10682" xr:uid="{019A2603-99A4-4DBA-9F5A-238E5462F9CA}"/>
    <cellStyle name="Normal 2 2 2 2 2 6" xfId="4074" xr:uid="{8360F293-5463-4EBC-B024-899CD19F0100}"/>
    <cellStyle name="Normal 2 2 2 2 2 6 2" xfId="10683" xr:uid="{4C045926-4C84-4662-ACE9-DF2DBBF10C5B}"/>
    <cellStyle name="Normal 2 2 2 2 2 7" xfId="4075" xr:uid="{BB8ECC6F-51BF-4820-A36D-5D8258A18A49}"/>
    <cellStyle name="Normal 2 2 2 2 2 7 2" xfId="10684" xr:uid="{7E99F747-5B79-4A4C-B790-6AC1B9CE3516}"/>
    <cellStyle name="Normal 2 2 2 2 2 8" xfId="4076" xr:uid="{11E41420-1778-4049-8A16-4D6CD9957AC7}"/>
    <cellStyle name="Normal 2 2 2 2 2 8 2" xfId="10685" xr:uid="{F4B50294-B0E6-4598-9FB6-2396A1DEFC1A}"/>
    <cellStyle name="Normal 2 2 2 2 2 9" xfId="10678" xr:uid="{85D580A2-B3EF-485E-A394-6717476D8DEC}"/>
    <cellStyle name="Normal 2 2 2 2 2_Ark1" xfId="9528" xr:uid="{6FA3717D-B1E1-45EA-9AA8-611A562D7A2A}"/>
    <cellStyle name="Normal 2 2 2 2 3" xfId="4077" xr:uid="{7B4558BD-7FA7-48C7-8FA1-3F1C191CCFF4}"/>
    <cellStyle name="Normal 2 2 2 2 3 2" xfId="10686" xr:uid="{C99B609C-6D52-437A-9798-8AAA24562754}"/>
    <cellStyle name="Normal 2 2 2 2 4" xfId="4078" xr:uid="{897990FF-30FC-42D9-80B5-39127084266B}"/>
    <cellStyle name="Normal 2 2 2 2 4 2" xfId="10687" xr:uid="{82BF4DDA-5358-4A7D-9C83-655B2A74A499}"/>
    <cellStyle name="Normal 2 2 2 2 5" xfId="4079" xr:uid="{38921C70-5ED3-421C-B46F-BA79AA87317A}"/>
    <cellStyle name="Normal 2 2 2 2 5 2" xfId="10688" xr:uid="{7622A341-07DA-43E0-9C90-99D0C26080A0}"/>
    <cellStyle name="Normal 2 2 2 2 6" xfId="4080" xr:uid="{45A3D8BF-C7F6-4564-9439-16CB4BD59102}"/>
    <cellStyle name="Normal 2 2 2 2 6 2" xfId="10689" xr:uid="{53A36782-7245-4DD2-9113-60DDF9075180}"/>
    <cellStyle name="Normal 2 2 2 2 7" xfId="4081" xr:uid="{D86C18F7-FB08-4FF1-8AFF-67AA69607278}"/>
    <cellStyle name="Normal 2 2 2 2 7 2" xfId="10690" xr:uid="{B4804372-0FCD-4AEB-84F3-1306C4676BD3}"/>
    <cellStyle name="Normal 2 2 2 2 8" xfId="4082" xr:uid="{F2E4BF4A-C81D-410C-98FA-42A499F21F56}"/>
    <cellStyle name="Normal 2 2 2 2 8 2" xfId="10691" xr:uid="{679C724F-9686-4951-8383-EEEA7F02AB00}"/>
    <cellStyle name="Normal 2 2 2 2 9" xfId="4083" xr:uid="{5411D4B3-CF16-4D98-AE4A-405CA16D3B57}"/>
    <cellStyle name="Normal 2 2 2 2 9 2" xfId="10692" xr:uid="{693C3BC4-08A4-48CC-91C2-FC421C109AEC}"/>
    <cellStyle name="Normal 2 2 2 2_Ark1" xfId="9529" xr:uid="{DA57DBA5-951D-45D5-9516-DA5823FC713F}"/>
    <cellStyle name="Normal 2 2 2 20" xfId="4084" xr:uid="{5B2EF016-8DCF-4B92-817A-5DC2C5DE98A2}"/>
    <cellStyle name="Normal 2 2 2 20 2" xfId="10693" xr:uid="{E9ED0251-B7B6-491A-85A6-16546A818CFB}"/>
    <cellStyle name="Normal 2 2 2 21" xfId="4085" xr:uid="{D1FFF431-EDC3-4A82-987F-3EACD01FE6A4}"/>
    <cellStyle name="Normal 2 2 2 21 2" xfId="10694" xr:uid="{676014C7-AEAB-4712-9676-72F1D1FEF929}"/>
    <cellStyle name="Normal 2 2 2 22" xfId="4086" xr:uid="{80CFA89F-E1D7-4029-A134-E7A7C13C0EC0}"/>
    <cellStyle name="Normal 2 2 2 22 2" xfId="10695" xr:uid="{F96C3DEC-3AB8-4996-B33E-A35EA19293AD}"/>
    <cellStyle name="Normal 2 2 2 23" xfId="4087" xr:uid="{EA7121A3-9DB3-4FAF-A3C8-4DFD68EE943A}"/>
    <cellStyle name="Normal 2 2 2 23 2" xfId="10696" xr:uid="{6EC712A4-D76A-444B-8039-FC38FF58F803}"/>
    <cellStyle name="Normal 2 2 2 24" xfId="4088" xr:uid="{BA2CA865-792A-450D-9295-FDFEF4C0FF9E}"/>
    <cellStyle name="Normal 2 2 2 24 2" xfId="10697" xr:uid="{7AF1E4CE-30AB-4B2F-B2FB-225A727EBFAF}"/>
    <cellStyle name="Normal 2 2 2 25" xfId="4089" xr:uid="{224BF93B-4346-46F0-8043-4AFA077CAAB2}"/>
    <cellStyle name="Normal 2 2 2 25 2" xfId="10698" xr:uid="{E551BBFC-F6A0-411E-8A4E-E37014043C0A}"/>
    <cellStyle name="Normal 2 2 2 26" xfId="10374" xr:uid="{CFEF56D2-C683-4824-911F-D5E672ADD1B1}"/>
    <cellStyle name="Normal 2 2 2 27" xfId="10666" xr:uid="{17C2E99B-689E-409D-8C2D-8446C5C53216}"/>
    <cellStyle name="Normal 2 2 2 3" xfId="4090" xr:uid="{529FF390-25B6-4931-B8E3-16C5B53419C9}"/>
    <cellStyle name="Normal 2 2 2 3 2" xfId="10413" xr:uid="{6BB9736F-2D0F-474F-B53B-7CCFA6D779C7}"/>
    <cellStyle name="Normal 2 2 2 3 3" xfId="10699" xr:uid="{4C4DD21D-9FB5-4222-8027-04BA85A0AB56}"/>
    <cellStyle name="Normal 2 2 2 4" xfId="4091" xr:uid="{265FEBAE-52CD-476F-B0C8-5BC2FFF79117}"/>
    <cellStyle name="Normal 2 2 2 4 2" xfId="10700" xr:uid="{905ABB3A-D922-47B5-B459-C48BFCE2D4DE}"/>
    <cellStyle name="Normal 2 2 2 5" xfId="4092" xr:uid="{4E35560B-DFC3-427C-9F62-F52F348A6ADC}"/>
    <cellStyle name="Normal 2 2 2 5 2" xfId="10701" xr:uid="{25BA072E-DB0B-4732-A830-D2869E2DEA24}"/>
    <cellStyle name="Normal 2 2 2 6" xfId="4093" xr:uid="{15470C0A-8591-488D-AC26-0F1CA14976C2}"/>
    <cellStyle name="Normal 2 2 2 6 2" xfId="10702" xr:uid="{5C7AD11A-E5C4-4D48-B3F1-3D14A4AC55BE}"/>
    <cellStyle name="Normal 2 2 2 7" xfId="4094" xr:uid="{BDCD036D-47C1-42FE-8ED5-ED8B4730155E}"/>
    <cellStyle name="Normal 2 2 2 7 2" xfId="10703" xr:uid="{D346D30A-5408-4B07-A042-B709A58A28DE}"/>
    <cellStyle name="Normal 2 2 2 8" xfId="4095" xr:uid="{7C6E1986-083B-48D8-B4F3-25AE1276C9BD}"/>
    <cellStyle name="Normal 2 2 2 8 2" xfId="10704" xr:uid="{5EE887A2-F854-40BC-A601-16C568251389}"/>
    <cellStyle name="Normal 2 2 2 9" xfId="4096" xr:uid="{0C434332-4071-4BE0-92AC-8EEB9062E201}"/>
    <cellStyle name="Normal 2 2 2 9 2" xfId="10705" xr:uid="{0C7FC567-9CC1-4648-AC9A-13139C68B35D}"/>
    <cellStyle name="Normal 2 2 2_Ark1" xfId="4097" xr:uid="{0E0D119E-9FBB-4592-B873-58874523AFED}"/>
    <cellStyle name="Normal 2 2 20" xfId="4098" xr:uid="{E60CA87F-2DCE-410C-8EC9-63470946A7EF}"/>
    <cellStyle name="Normal 2 2 20 2" xfId="10706" xr:uid="{61A98AEA-77E2-40D2-9280-451B26248F8E}"/>
    <cellStyle name="Normal 2 2 21" xfId="4099" xr:uid="{2E345359-1FA2-42E5-9150-B48BCD0C8D9E}"/>
    <cellStyle name="Normal 2 2 21 2" xfId="10707" xr:uid="{95813F07-796A-42AC-84D5-C113BC2F3194}"/>
    <cellStyle name="Normal 2 2 22" xfId="4100" xr:uid="{D5613FA8-0F35-4246-8DAE-C40C5D9A1B62}"/>
    <cellStyle name="Normal 2 2 22 2" xfId="10708" xr:uid="{6EE9B61A-EF94-4C0A-A3BD-EEAD021EAD39}"/>
    <cellStyle name="Normal 2 2 23" xfId="4101" xr:uid="{A31799DE-9184-4176-9060-8289C2B3207F}"/>
    <cellStyle name="Normal 2 2 23 2" xfId="10709" xr:uid="{30AE9295-51D4-446D-B738-F5412EE6FCD6}"/>
    <cellStyle name="Normal 2 2 24" xfId="4102" xr:uid="{182CEAF5-88EB-429B-B287-AFEAEF1E9691}"/>
    <cellStyle name="Normal 2 2 24 2" xfId="10710" xr:uid="{D54A26B0-5097-4FFF-9EA9-1FE9FED6AFF6}"/>
    <cellStyle name="Normal 2 2 25" xfId="4103" xr:uid="{DFF4EFFE-8680-4A39-B7A0-7092A237B2B3}"/>
    <cellStyle name="Normal 2 2 25 2" xfId="4104" xr:uid="{2E133A13-9F9A-4857-A719-057C4CBD121C}"/>
    <cellStyle name="Normal 2 2 25 2 2" xfId="10712" xr:uid="{C6783718-D0BA-4721-82B8-3CC9E1F8C47D}"/>
    <cellStyle name="Normal 2 2 25 3" xfId="10711" xr:uid="{DA483E99-EF9A-4937-ACA6-0646F6A32298}"/>
    <cellStyle name="Normal 2 2 25_Display_2" xfId="4105" xr:uid="{5D038269-B532-4BDD-AC42-F709E6AD53FF}"/>
    <cellStyle name="Normal 2 2 26" xfId="4106" xr:uid="{3B116768-86E9-4D93-B9F2-AF09022AFB28}"/>
    <cellStyle name="Normal 2 2 26 2" xfId="4107" xr:uid="{A7625F00-DB7C-4B4F-8D6F-B26B0CF76B31}"/>
    <cellStyle name="Normal 2 2 26 2 2" xfId="10714" xr:uid="{CD731D5D-3089-4EF0-807F-2FEE9B77C828}"/>
    <cellStyle name="Normal 2 2 26 3" xfId="10713" xr:uid="{9DDBB7E3-1844-4AD9-B6D6-C289943ED894}"/>
    <cellStyle name="Normal 2 2 26_Display_2" xfId="4108" xr:uid="{02956E74-8AE6-4B8B-BE70-68E4FE3D7A0A}"/>
    <cellStyle name="Normal 2 2 27" xfId="4109" xr:uid="{C447CD5C-B979-460F-B43E-A611CA265CC8}"/>
    <cellStyle name="Normal 2 2 27 2" xfId="10715" xr:uid="{B30349F8-544B-4F8D-8B6B-C622DC45294E}"/>
    <cellStyle name="Normal 2 2 28" xfId="4110" xr:uid="{95E40124-1359-4C32-B608-31E07DCFD075}"/>
    <cellStyle name="Normal 2 2 28 2" xfId="10716" xr:uid="{8737E468-6974-4AB1-8EEF-46DD18A7FAAA}"/>
    <cellStyle name="Normal 2 2 29" xfId="4046" xr:uid="{97872EF2-1E08-4DF0-8988-67D3AFC45728}"/>
    <cellStyle name="Normal 2 2 3" xfId="4111" xr:uid="{843C77B2-DD05-4203-B7EF-31575174AAA9}"/>
    <cellStyle name="Normal 2 2 3 10" xfId="4112" xr:uid="{31C98D18-4E7C-45E7-910A-7979688768B6}"/>
    <cellStyle name="Normal 2 2 3 10 2" xfId="10718" xr:uid="{02D18FB5-888D-4BBA-9B61-2B6F4AC7BB15}"/>
    <cellStyle name="Normal 2 2 3 11" xfId="10394" xr:uid="{87622CD9-E72F-45B1-8344-C20A788082B9}"/>
    <cellStyle name="Normal 2 2 3 12" xfId="10717" xr:uid="{982F9534-2777-4DD2-BD73-B4B76DF237D6}"/>
    <cellStyle name="Normal 2 2 3 2" xfId="4113" xr:uid="{CB708CC0-4D22-4BF7-9BF3-75DB3CC300EB}"/>
    <cellStyle name="Normal 2 2 3 2 2" xfId="4114" xr:uid="{59655C7E-9638-4B76-B924-7700E222A310}"/>
    <cellStyle name="Normal 2 2 3 2 2 2" xfId="10720" xr:uid="{CED266A5-11BE-4458-BBB8-79FA18A493D0}"/>
    <cellStyle name="Normal 2 2 3 2 3" xfId="4115" xr:uid="{139E9286-8EA7-4559-B458-E9A0279C9556}"/>
    <cellStyle name="Normal 2 2 3 2 3 2" xfId="10721" xr:uid="{C1C82A96-EBDB-4C69-913F-F03A72FE88A1}"/>
    <cellStyle name="Normal 2 2 3 2 4" xfId="4116" xr:uid="{F860F1CD-70B6-4298-A836-3827110AECA9}"/>
    <cellStyle name="Normal 2 2 3 2 4 2" xfId="10722" xr:uid="{2B20F9CD-A61C-4C67-ABA9-EBC1539A4B23}"/>
    <cellStyle name="Normal 2 2 3 2 5" xfId="4117" xr:uid="{DEE7847D-A987-405C-B505-095CD77372CC}"/>
    <cellStyle name="Normal 2 2 3 2 5 2" xfId="10723" xr:uid="{4EE57E36-DC79-4381-B9BE-3C4E99B3DBC6}"/>
    <cellStyle name="Normal 2 2 3 2 6" xfId="4118" xr:uid="{C5B843EE-DCF1-4A3A-9772-5708920B06D4}"/>
    <cellStyle name="Normal 2 2 3 2 6 2" xfId="10724" xr:uid="{2ED0EF86-BD91-4197-8C40-11A5701A7EA2}"/>
    <cellStyle name="Normal 2 2 3 2 7" xfId="4119" xr:uid="{00A65CD0-C410-49F0-AC2B-5616B59D5EBA}"/>
    <cellStyle name="Normal 2 2 3 2 7 2" xfId="10725" xr:uid="{3A591A6E-24F4-4540-9F13-5994EC60339D}"/>
    <cellStyle name="Normal 2 2 3 2 8" xfId="4120" xr:uid="{4C808CA0-F33F-4EA6-8C61-CA69D0F7760F}"/>
    <cellStyle name="Normal 2 2 3 2 8 2" xfId="10726" xr:uid="{69710F74-36E0-412D-8858-85CB9D644EC5}"/>
    <cellStyle name="Normal 2 2 3 2 9" xfId="10719" xr:uid="{670F43B9-003C-48E5-82C7-D06607D2E7B0}"/>
    <cellStyle name="Normal 2 2 3 2_Ark1" xfId="9530" xr:uid="{05D52CF2-E03F-4BA6-B032-E5A59FFEFC13}"/>
    <cellStyle name="Normal 2 2 3 3" xfId="4121" xr:uid="{0CF3E874-45B2-4A10-BB06-E221C5926D5E}"/>
    <cellStyle name="Normal 2 2 3 3 2" xfId="10727" xr:uid="{D76C4E88-F8CB-449E-BEC3-053B30B473F8}"/>
    <cellStyle name="Normal 2 2 3 4" xfId="4122" xr:uid="{8873A7E8-2B3C-4724-98F9-7F64D581E82D}"/>
    <cellStyle name="Normal 2 2 3 4 2" xfId="10728" xr:uid="{694739C3-BD62-432F-B89E-8EBA9BA7983F}"/>
    <cellStyle name="Normal 2 2 3 5" xfId="4123" xr:uid="{59F2368F-BF85-4430-948F-79E350689CEF}"/>
    <cellStyle name="Normal 2 2 3 5 2" xfId="10729" xr:uid="{E61569D4-4573-4E82-86F5-FBA23D70AAB5}"/>
    <cellStyle name="Normal 2 2 3 6" xfId="4124" xr:uid="{1904F9D2-E6D4-4B05-B069-10914E18F9A3}"/>
    <cellStyle name="Normal 2 2 3 6 2" xfId="10730" xr:uid="{A6464ABA-BB59-491E-B6AD-E93DE94E0623}"/>
    <cellStyle name="Normal 2 2 3 7" xfId="4125" xr:uid="{4C876712-D816-443C-90B7-5A2B17494005}"/>
    <cellStyle name="Normal 2 2 3 7 2" xfId="10731" xr:uid="{1132949C-BC58-4B1E-8937-6E68502AC2AC}"/>
    <cellStyle name="Normal 2 2 3 8" xfId="4126" xr:uid="{35652025-BBE1-4E5B-98FD-A40C5F3393A5}"/>
    <cellStyle name="Normal 2 2 3 8 2" xfId="10732" xr:uid="{8CC6D213-AD4C-4E0A-B736-32644C57A6F2}"/>
    <cellStyle name="Normal 2 2 3 9" xfId="4127" xr:uid="{F0F49BA4-752B-4E84-9C6E-F1968000AABF}"/>
    <cellStyle name="Normal 2 2 3 9 2" xfId="10733" xr:uid="{EF965C63-D60F-4190-9253-58D6A645197F}"/>
    <cellStyle name="Normal 2 2 3_Ark1" xfId="9531" xr:uid="{21F4BB8C-0344-4012-AF0A-E93A6A0CF54D}"/>
    <cellStyle name="Normal 2 2 30" xfId="10369" xr:uid="{D976C1C9-7794-40F7-B409-DAF2AFE3E386}"/>
    <cellStyle name="Normal 2 2 31" xfId="10655" xr:uid="{EFBC0B1A-4961-49A9-ABC4-F9A42A8784B3}"/>
    <cellStyle name="Normal 2 2 4" xfId="4128" xr:uid="{8AFC8F45-15EB-464E-B6A2-2B15EC7B4192}"/>
    <cellStyle name="Normal 2 2 4 2" xfId="10408" xr:uid="{8EA45E2D-9741-4E81-91E2-AE72B9C2DB69}"/>
    <cellStyle name="Normal 2 2 4 3" xfId="10734" xr:uid="{13CB94D2-95A8-4D37-A7C3-4AEE35707177}"/>
    <cellStyle name="Normal 2 2 5" xfId="4129" xr:uid="{7139B76B-BE9A-4DFD-86FF-F430DA799152}"/>
    <cellStyle name="Normal 2 2 5 2" xfId="10735" xr:uid="{A103B452-FFCB-499A-B6B2-90A7A01ECBAC}"/>
    <cellStyle name="Normal 2 2 6" xfId="4130" xr:uid="{555A4AF5-FAFE-468C-97AC-2A1755120C97}"/>
    <cellStyle name="Normal 2 2 6 2" xfId="10736" xr:uid="{7B9C44BC-4579-485C-B78A-18EC1EBB04F6}"/>
    <cellStyle name="Normal 2 2 7" xfId="4131" xr:uid="{FDF6A6D6-27E2-41D5-BE05-C51E502482ED}"/>
    <cellStyle name="Normal 2 2 7 2" xfId="10737" xr:uid="{62EFA255-D4F1-43D5-9BEE-25E7173C9083}"/>
    <cellStyle name="Normal 2 2 8" xfId="4132" xr:uid="{4AB1AEA0-A29F-4BD8-8A42-1E4C1142FE1C}"/>
    <cellStyle name="Normal 2 2 8 2" xfId="10738" xr:uid="{90CE991B-A461-4083-8CA9-63CF9C613C2C}"/>
    <cellStyle name="Normal 2 2 9" xfId="4133" xr:uid="{D63D775A-7CF5-4718-AABE-BC9ACA834C81}"/>
    <cellStyle name="Normal 2 2 9 2" xfId="10739" xr:uid="{730B5393-71FE-46BA-870A-C156AFA4C8C6}"/>
    <cellStyle name="Normal 2 2_Display_2" xfId="4134" xr:uid="{CF7716F3-F0A7-44FC-AF42-0DBDA62582EF}"/>
    <cellStyle name="Normal 2 20" xfId="4135" xr:uid="{1A22C682-AA38-477C-B85A-06B9D71CB809}"/>
    <cellStyle name="Normal 2 20 10" xfId="4136" xr:uid="{12809143-B00D-45E5-AEE1-AB3044822EC4}"/>
    <cellStyle name="Normal 2 20 10 2" xfId="10741" xr:uid="{02C7EDB7-2F9D-4F73-8683-E9440EA7D201}"/>
    <cellStyle name="Normal 2 20 11" xfId="4137" xr:uid="{C6304162-BF4D-4685-9FFC-DCCFF226923F}"/>
    <cellStyle name="Normal 2 20 11 2" xfId="10742" xr:uid="{3FDD0162-AD59-4F60-908F-C7685A26BFE7}"/>
    <cellStyle name="Normal 2 20 12" xfId="4138" xr:uid="{8E45FCF3-E715-401E-A2D5-B5668CD14DA1}"/>
    <cellStyle name="Normal 2 20 12 2" xfId="10743" xr:uid="{4FF85EAC-FA3F-42CA-80D6-867C3612625E}"/>
    <cellStyle name="Normal 2 20 13" xfId="4139" xr:uid="{CF609D98-1D07-40FF-8C59-382A3834EA06}"/>
    <cellStyle name="Normal 2 20 13 2" xfId="10744" xr:uid="{D35672FB-4BFE-417E-BCA3-63CFBB2758ED}"/>
    <cellStyle name="Normal 2 20 14" xfId="4140" xr:uid="{03B89027-E1A8-44F7-AD5F-DB73636D44A3}"/>
    <cellStyle name="Normal 2 20 14 2" xfId="10745" xr:uid="{162A177F-DB34-44D9-A0E2-D1C4C8A46F3D}"/>
    <cellStyle name="Normal 2 20 15" xfId="4141" xr:uid="{A77C93F6-A4E7-411C-AAEE-E690C8498712}"/>
    <cellStyle name="Normal 2 20 15 2" xfId="10746" xr:uid="{BCB49160-F925-4DD8-A92C-19C78B6E9B83}"/>
    <cellStyle name="Normal 2 20 16" xfId="4142" xr:uid="{50AB91CF-4AC2-4045-A1B4-BBFCF1CF5973}"/>
    <cellStyle name="Normal 2 20 16 2" xfId="10747" xr:uid="{46E2AA54-CDB1-4BAE-A678-0CF84C35FDFD}"/>
    <cellStyle name="Normal 2 20 17" xfId="4143" xr:uid="{D8A1C705-0992-49D1-A6E7-0180FF622248}"/>
    <cellStyle name="Normal 2 20 17 2" xfId="10748" xr:uid="{EB71CA7A-D6AE-40DB-A945-69499F00A372}"/>
    <cellStyle name="Normal 2 20 18" xfId="4144" xr:uid="{D0F477DE-FFBC-4988-93FB-D48024AB1272}"/>
    <cellStyle name="Normal 2 20 18 2" xfId="10749" xr:uid="{1DAC7258-F090-4DE2-AECC-7C40F7CCDF98}"/>
    <cellStyle name="Normal 2 20 19" xfId="4145" xr:uid="{67BB4AAE-424E-41DF-A3CE-D142BA66D89E}"/>
    <cellStyle name="Normal 2 20 19 2" xfId="10750" xr:uid="{4AE66192-567B-4431-9763-72F83A66343D}"/>
    <cellStyle name="Normal 2 20 2" xfId="4146" xr:uid="{6184741C-BA20-42E7-B39D-A708320F1112}"/>
    <cellStyle name="Normal 2 20 2 10" xfId="4147" xr:uid="{6DAE07C0-DA9C-4231-82F6-5D26F7C49E41}"/>
    <cellStyle name="Normal 2 20 2 10 2" xfId="10752" xr:uid="{031A6C5B-94C6-42A5-AE1E-711E6B7002FC}"/>
    <cellStyle name="Normal 2 20 2 11" xfId="4148" xr:uid="{95279BB1-A961-490F-BA8B-984499D83CEB}"/>
    <cellStyle name="Normal 2 20 2 11 2" xfId="10753" xr:uid="{A75F2B60-EEE4-4424-A0F8-A06CAA548BA4}"/>
    <cellStyle name="Normal 2 20 2 12" xfId="4149" xr:uid="{916861EA-0C43-4F66-AD8F-1E9C76D28EEF}"/>
    <cellStyle name="Normal 2 20 2 12 2" xfId="10754" xr:uid="{5D35FFDB-19DD-4D0A-A2DC-AB55AC4D8470}"/>
    <cellStyle name="Normal 2 20 2 13" xfId="4150" xr:uid="{B4251ABF-2A17-45B4-8DC1-931B38338D1D}"/>
    <cellStyle name="Normal 2 20 2 13 2" xfId="10755" xr:uid="{B7C7B53D-67A5-443E-A064-68D8D82676AF}"/>
    <cellStyle name="Normal 2 20 2 14" xfId="4151" xr:uid="{F1CEDB73-83AB-4BBA-A312-90F7FC569CC4}"/>
    <cellStyle name="Normal 2 20 2 14 2" xfId="10756" xr:uid="{C9DE297E-3ED2-4AF0-8664-F0D0F5714E39}"/>
    <cellStyle name="Normal 2 20 2 15" xfId="4152" xr:uid="{2CA35C87-8A59-4D24-8D72-3848FB04ABED}"/>
    <cellStyle name="Normal 2 20 2 15 2" xfId="10757" xr:uid="{ABC0F862-0A7B-4C39-AAB3-51A6F9FBB281}"/>
    <cellStyle name="Normal 2 20 2 16" xfId="4153" xr:uid="{28606EBF-2FFF-400D-8A05-8C6E96CE7E0A}"/>
    <cellStyle name="Normal 2 20 2 16 2" xfId="10758" xr:uid="{067AB50B-B4B4-4A55-BD57-7057CCB49D4E}"/>
    <cellStyle name="Normal 2 20 2 17" xfId="4154" xr:uid="{0BB4D88C-03E7-4105-94ED-E94C0A80F25B}"/>
    <cellStyle name="Normal 2 20 2 17 2" xfId="10759" xr:uid="{CD4BDCF1-AE6F-4D9E-8FDC-B86443B1D395}"/>
    <cellStyle name="Normal 2 20 2 18" xfId="4155" xr:uid="{9FD2ED43-6662-4D17-B60D-8FB1E14A6249}"/>
    <cellStyle name="Normal 2 20 2 18 2" xfId="10760" xr:uid="{EA85C3DA-796D-4326-8F3E-0B8F533DB094}"/>
    <cellStyle name="Normal 2 20 2 19" xfId="4156" xr:uid="{6C3123AD-CB0F-4544-82A5-D0868B90AD89}"/>
    <cellStyle name="Normal 2 20 2 19 2" xfId="10761" xr:uid="{CAF1BB8A-1AB0-4A7A-9630-DEB76BD7DECF}"/>
    <cellStyle name="Normal 2 20 2 2" xfId="4157" xr:uid="{9D02EAFE-5A48-409E-8BEC-9F8E72E0672D}"/>
    <cellStyle name="Normal 2 20 2 2 10" xfId="10762" xr:uid="{CA77F699-3944-42CF-BDD7-956B9C6BB8D5}"/>
    <cellStyle name="Normal 2 20 2 2 2" xfId="4158" xr:uid="{2D8F3D63-6893-4E68-A966-6C29079046AF}"/>
    <cellStyle name="Normal 2 20 2 2 2 2" xfId="4159" xr:uid="{6F1D1A1D-BA19-4E50-8123-52CF94CAFA54}"/>
    <cellStyle name="Normal 2 20 2 2 2 2 2" xfId="10764" xr:uid="{399CBF23-30A7-4469-9C33-A5FA7D892513}"/>
    <cellStyle name="Normal 2 20 2 2 2 3" xfId="4160" xr:uid="{74935EEF-CEE3-4BC9-AAB9-14D3A137B005}"/>
    <cellStyle name="Normal 2 20 2 2 2 3 2" xfId="10765" xr:uid="{E772D2DE-5D3C-47E4-AA07-DDE646685574}"/>
    <cellStyle name="Normal 2 20 2 2 2 4" xfId="4161" xr:uid="{593B45E7-E359-4924-B5DC-D2C02A689FEF}"/>
    <cellStyle name="Normal 2 20 2 2 2 4 2" xfId="10766" xr:uid="{9DCB59D3-5D9F-40D5-B3BF-0E0E811BB7A4}"/>
    <cellStyle name="Normal 2 20 2 2 2 5" xfId="4162" xr:uid="{6C368871-1C5D-4B8E-9773-F679EC7E05A0}"/>
    <cellStyle name="Normal 2 20 2 2 2 5 2" xfId="10767" xr:uid="{0D5830FF-4E11-47E0-890F-55C934DA7E9A}"/>
    <cellStyle name="Normal 2 20 2 2 2 6" xfId="4163" xr:uid="{4BF33C71-1C9A-4E84-A015-30332C67F9BA}"/>
    <cellStyle name="Normal 2 20 2 2 2 6 2" xfId="10768" xr:uid="{CEFC8082-861A-4FBF-BC85-5342893115FD}"/>
    <cellStyle name="Normal 2 20 2 2 2 7" xfId="4164" xr:uid="{63B227A7-F8B1-4F8C-A06C-83A28526F785}"/>
    <cellStyle name="Normal 2 20 2 2 2 7 2" xfId="10769" xr:uid="{7F781764-52E6-4C35-97ED-A2E5AC057CEF}"/>
    <cellStyle name="Normal 2 20 2 2 2 8" xfId="4165" xr:uid="{0D944CA0-0671-4E0A-8C79-A7D7AC9F5C11}"/>
    <cellStyle name="Normal 2 20 2 2 2 8 2" xfId="10770" xr:uid="{F4CBFDF9-BB53-47D5-A27E-E77DB0470B68}"/>
    <cellStyle name="Normal 2 20 2 2 2 9" xfId="10763" xr:uid="{5FB74FFB-EA13-4BFC-929E-AD882D35AE89}"/>
    <cellStyle name="Normal 2 20 2 2 2_Ark1" xfId="9532" xr:uid="{2F8B9A7D-3E31-4951-9009-F812F534AF98}"/>
    <cellStyle name="Normal 2 20 2 2 3" xfId="4166" xr:uid="{ABDA7BED-4AC8-4F61-80C2-A049FAFA205B}"/>
    <cellStyle name="Normal 2 20 2 2 3 2" xfId="10771" xr:uid="{AEE4E238-EF6B-4E42-B179-EA5468895A58}"/>
    <cellStyle name="Normal 2 20 2 2 4" xfId="4167" xr:uid="{F79574A8-3A44-4CB6-ADD6-927CCF421397}"/>
    <cellStyle name="Normal 2 20 2 2 4 2" xfId="10772" xr:uid="{1ED90AD9-13CB-49EF-8C50-D103E7A38B25}"/>
    <cellStyle name="Normal 2 20 2 2 5" xfId="4168" xr:uid="{4DDA23A3-60C5-4EF7-9D2A-0C7CE273B8C8}"/>
    <cellStyle name="Normal 2 20 2 2 5 2" xfId="10773" xr:uid="{EADDD43B-26B2-4B7B-8267-F21D9D79BE4E}"/>
    <cellStyle name="Normal 2 20 2 2 6" xfId="4169" xr:uid="{A0A600EA-8A4B-4BD2-AA9B-7D0C6A090E36}"/>
    <cellStyle name="Normal 2 20 2 2 6 2" xfId="10774" xr:uid="{4C6EDF1E-3F21-44AE-8F3C-84B861A286EB}"/>
    <cellStyle name="Normal 2 20 2 2 7" xfId="4170" xr:uid="{666D45BA-F994-4E9B-A91A-D2DE403F007D}"/>
    <cellStyle name="Normal 2 20 2 2 7 2" xfId="10775" xr:uid="{D49C2133-A8E9-4E5C-B312-E30770E0E0D7}"/>
    <cellStyle name="Normal 2 20 2 2 8" xfId="4171" xr:uid="{61033FBF-E7FC-42D6-9028-9F29EE0FB04F}"/>
    <cellStyle name="Normal 2 20 2 2 8 2" xfId="10776" xr:uid="{A9131452-08FE-4543-8BF0-BBD985945F54}"/>
    <cellStyle name="Normal 2 20 2 2 9" xfId="4172" xr:uid="{38426D18-9F84-4A6F-B377-90EE6D22D93D}"/>
    <cellStyle name="Normal 2 20 2 2 9 2" xfId="10777" xr:uid="{4BCFEDE1-04E2-4E39-B548-426AC095C5CF}"/>
    <cellStyle name="Normal 2 20 2 2_Ark1" xfId="9533" xr:uid="{E499C69B-8014-4483-B5D8-5BF8B5538D08}"/>
    <cellStyle name="Normal 2 20 2 20" xfId="4173" xr:uid="{7BC0D736-4BC8-4B0A-8B4E-854E0FB1E1F4}"/>
    <cellStyle name="Normal 2 20 2 20 2" xfId="10778" xr:uid="{7E9BDE5E-2A70-42D1-918D-C16BCC99B260}"/>
    <cellStyle name="Normal 2 20 2 21" xfId="4174" xr:uid="{7C9FB0FF-CCF1-4F91-B3B6-50D0B5420418}"/>
    <cellStyle name="Normal 2 20 2 21 2" xfId="10779" xr:uid="{E982FE5E-08D7-4D0D-9121-7D9A86A377B3}"/>
    <cellStyle name="Normal 2 20 2 22" xfId="4175" xr:uid="{CE1B8B51-0BD2-44B4-BFDA-BF35C848F1D5}"/>
    <cellStyle name="Normal 2 20 2 22 2" xfId="10780" xr:uid="{C71816E1-898B-4AD0-8594-DF26EB037065}"/>
    <cellStyle name="Normal 2 20 2 23" xfId="4176" xr:uid="{5BDE498F-6780-474F-AC5F-D6351BE6079B}"/>
    <cellStyle name="Normal 2 20 2 23 2" xfId="10781" xr:uid="{4CD289AC-C96D-4B9C-9634-AFE1C40375BF}"/>
    <cellStyle name="Normal 2 20 2 24" xfId="10751" xr:uid="{3B0D4EC1-8FCC-4ED0-B044-633D8BABF1E8}"/>
    <cellStyle name="Normal 2 20 2 3" xfId="4177" xr:uid="{D8194A38-28C1-4458-9DF2-AE0A7B22452B}"/>
    <cellStyle name="Normal 2 20 2 3 2" xfId="10782" xr:uid="{9E8DBE83-5DC3-4267-B0FC-D7304001FA9C}"/>
    <cellStyle name="Normal 2 20 2 4" xfId="4178" xr:uid="{EFF4F73D-AB94-42B8-AEB0-39A36470C3A1}"/>
    <cellStyle name="Normal 2 20 2 4 2" xfId="10783" xr:uid="{059BABFC-429F-442F-AAD7-56DBA25A9C99}"/>
    <cellStyle name="Normal 2 20 2 5" xfId="4179" xr:uid="{A14AED21-CEB1-421B-BA0C-09ECB0E53E26}"/>
    <cellStyle name="Normal 2 20 2 5 2" xfId="10784" xr:uid="{E72E7709-CF19-4CF1-BAA6-AB0E54AD3F9F}"/>
    <cellStyle name="Normal 2 20 2 6" xfId="4180" xr:uid="{C4A09333-5B23-4E37-A354-3659725A217D}"/>
    <cellStyle name="Normal 2 20 2 6 2" xfId="10785" xr:uid="{0C25157C-D72A-48E4-828F-DD704B0EB79A}"/>
    <cellStyle name="Normal 2 20 2 7" xfId="4181" xr:uid="{6CA09F60-9A31-47F4-AC77-C38F497D61B1}"/>
    <cellStyle name="Normal 2 20 2 7 2" xfId="10786" xr:uid="{74F63BA9-5E64-4558-9CC6-6EA5DFFA7A8D}"/>
    <cellStyle name="Normal 2 20 2 8" xfId="4182" xr:uid="{EDEA382B-E8D7-4216-B68C-0B76F657A5F1}"/>
    <cellStyle name="Normal 2 20 2 8 2" xfId="10787" xr:uid="{EB4A6108-4EA6-4647-B0A3-9CB131047C55}"/>
    <cellStyle name="Normal 2 20 2 9" xfId="4183" xr:uid="{9CF41DDC-22C7-4DBC-BE13-232E97072156}"/>
    <cellStyle name="Normal 2 20 2 9 2" xfId="10788" xr:uid="{6A0CF351-6C8C-4E7B-956B-6446F7BA1FF4}"/>
    <cellStyle name="Normal 2 20 2_Ark1" xfId="9534" xr:uid="{7C462452-EFE2-46B9-A4D0-B097927ABF44}"/>
    <cellStyle name="Normal 2 20 20" xfId="4184" xr:uid="{C58FE640-1C2C-45DF-9670-C8FF94EE205C}"/>
    <cellStyle name="Normal 2 20 20 2" xfId="10789" xr:uid="{EE0425E4-D2EE-4131-8EA4-0F3EB42CF91C}"/>
    <cellStyle name="Normal 2 20 21" xfId="4185" xr:uid="{B9880A78-88FD-44BD-B65F-AB5BF3F37601}"/>
    <cellStyle name="Normal 2 20 21 2" xfId="10790" xr:uid="{6817B819-8160-4C72-A6EF-D93A7EB3C0C4}"/>
    <cellStyle name="Normal 2 20 22" xfId="4186" xr:uid="{619BB6F7-ABE6-4D77-9CF2-894726FFEB80}"/>
    <cellStyle name="Normal 2 20 22 2" xfId="10791" xr:uid="{1BBE48E1-4221-4588-AB5D-FAA3CC83E46B}"/>
    <cellStyle name="Normal 2 20 23" xfId="4187" xr:uid="{7D24B30C-223C-47D0-9774-DB84DD6F73D4}"/>
    <cellStyle name="Normal 2 20 23 2" xfId="10792" xr:uid="{6CDF454B-429F-4CDB-93A6-AA1305BDE147}"/>
    <cellStyle name="Normal 2 20 24" xfId="4188" xr:uid="{27C03BA4-A7A6-4F32-B6EC-9E1DA7453B82}"/>
    <cellStyle name="Normal 2 20 24 2" xfId="10793" xr:uid="{34579CA5-0659-470E-8F05-4E23D6D53C37}"/>
    <cellStyle name="Normal 2 20 25" xfId="10740" xr:uid="{5D33CA10-58C6-4DDA-9A09-64848E819C31}"/>
    <cellStyle name="Normal 2 20 3" xfId="4189" xr:uid="{D8F2C703-F52A-463E-B42E-E9A7FA521593}"/>
    <cellStyle name="Normal 2 20 3 10" xfId="10794" xr:uid="{424DCDDC-8671-4507-AF7B-3BE455C1011D}"/>
    <cellStyle name="Normal 2 20 3 2" xfId="4190" xr:uid="{ADCEF35E-D44B-447B-ADFE-75ED5F251CCF}"/>
    <cellStyle name="Normal 2 20 3 2 2" xfId="4191" xr:uid="{66C93CD7-1BA7-4A95-A269-20D0A24D779D}"/>
    <cellStyle name="Normal 2 20 3 2 2 2" xfId="10796" xr:uid="{CA352A73-E9CE-4C67-97B3-69AE5B5BD6C8}"/>
    <cellStyle name="Normal 2 20 3 2 3" xfId="4192" xr:uid="{A8EC4A22-E2FA-4BB7-9B68-B5048C32CF0F}"/>
    <cellStyle name="Normal 2 20 3 2 3 2" xfId="10797" xr:uid="{D54E52C5-10D6-4C0C-9ADA-A4B127B74550}"/>
    <cellStyle name="Normal 2 20 3 2 4" xfId="4193" xr:uid="{61C63BA4-1CC3-472A-AE0F-E48CB110D29E}"/>
    <cellStyle name="Normal 2 20 3 2 4 2" xfId="10798" xr:uid="{4DCBCA58-49FD-4FE3-9EC0-F935E9A85701}"/>
    <cellStyle name="Normal 2 20 3 2 5" xfId="4194" xr:uid="{34500F17-94AD-4EC5-BCD5-C548FD7D0A48}"/>
    <cellStyle name="Normal 2 20 3 2 5 2" xfId="10799" xr:uid="{A342364F-604D-4A27-8352-5E11772E52E7}"/>
    <cellStyle name="Normal 2 20 3 2 6" xfId="4195" xr:uid="{244465C0-8A8A-49F4-9404-44AEDC482B88}"/>
    <cellStyle name="Normal 2 20 3 2 6 2" xfId="10800" xr:uid="{AC511E32-E80B-4F01-BFA5-2887A46E89C4}"/>
    <cellStyle name="Normal 2 20 3 2 7" xfId="4196" xr:uid="{BF63CEF1-EBA8-4DEF-9707-7F7B39ACBE78}"/>
    <cellStyle name="Normal 2 20 3 2 7 2" xfId="10801" xr:uid="{2E00B8DA-F5BB-4C44-B012-1AF4E4B1D039}"/>
    <cellStyle name="Normal 2 20 3 2 8" xfId="4197" xr:uid="{D5074383-8B08-4CA3-BF07-2E2637FE2C07}"/>
    <cellStyle name="Normal 2 20 3 2 8 2" xfId="10802" xr:uid="{6001C105-B44D-4BE8-AA83-01022012D71C}"/>
    <cellStyle name="Normal 2 20 3 2 9" xfId="10795" xr:uid="{7CFA87BC-1978-48DE-A6DD-44A3D978ED68}"/>
    <cellStyle name="Normal 2 20 3 2_Ark1" xfId="9535" xr:uid="{AA65C683-6D3C-477C-BB57-235CA335462F}"/>
    <cellStyle name="Normal 2 20 3 3" xfId="4198" xr:uid="{DADAB6A2-216F-49F2-B0B7-3695B5D135FB}"/>
    <cellStyle name="Normal 2 20 3 3 2" xfId="10803" xr:uid="{484B431C-01CC-424B-8455-657E2F0FC333}"/>
    <cellStyle name="Normal 2 20 3 4" xfId="4199" xr:uid="{17B1AED9-1A8E-448B-BD73-273008294058}"/>
    <cellStyle name="Normal 2 20 3 4 2" xfId="10804" xr:uid="{63763ED0-FDEF-4133-831C-957AFE4CAE19}"/>
    <cellStyle name="Normal 2 20 3 5" xfId="4200" xr:uid="{70EEE458-52F5-47F2-B8C5-9301E4B31302}"/>
    <cellStyle name="Normal 2 20 3 5 2" xfId="10805" xr:uid="{7ABC1E52-A913-4684-97BD-812B7194A795}"/>
    <cellStyle name="Normal 2 20 3 6" xfId="4201" xr:uid="{FF1FD140-89F8-453F-84CC-ECAD01F3F359}"/>
    <cellStyle name="Normal 2 20 3 6 2" xfId="10806" xr:uid="{6CF1B8D7-BC25-4EB7-8B76-2CAE1DC420BD}"/>
    <cellStyle name="Normal 2 20 3 7" xfId="4202" xr:uid="{6A95C460-9C6D-4C04-8E36-3FCFE62BE0FF}"/>
    <cellStyle name="Normal 2 20 3 7 2" xfId="10807" xr:uid="{8EC0CAC9-6609-49BF-8978-BD4527A0B440}"/>
    <cellStyle name="Normal 2 20 3 8" xfId="4203" xr:uid="{84F5EB70-9D01-4033-AF07-EAABEF4E4A08}"/>
    <cellStyle name="Normal 2 20 3 8 2" xfId="10808" xr:uid="{2B670538-A8B1-40DE-86C5-0C9DC48995FC}"/>
    <cellStyle name="Normal 2 20 3 9" xfId="4204" xr:uid="{126C2710-67CC-48FF-B59D-E881FE9C03D1}"/>
    <cellStyle name="Normal 2 20 3 9 2" xfId="10809" xr:uid="{8806F9E1-E950-4592-B81F-E0102CAE6E3D}"/>
    <cellStyle name="Normal 2 20 3_Ark1" xfId="9536" xr:uid="{C3F86F3F-9B04-459C-A517-CF0387F47F68}"/>
    <cellStyle name="Normal 2 20 4" xfId="4205" xr:uid="{024B1453-A49E-48DE-A89D-E35BBE0715C1}"/>
    <cellStyle name="Normal 2 20 4 2" xfId="10810" xr:uid="{AA0DAC7C-C8B1-461F-B08B-0684AF7C0CA4}"/>
    <cellStyle name="Normal 2 20 5" xfId="4206" xr:uid="{ABC4828F-C843-4578-A2DF-C94447A39AC7}"/>
    <cellStyle name="Normal 2 20 5 2" xfId="10811" xr:uid="{DC8D3134-E936-4C33-8350-B04DF6FC0907}"/>
    <cellStyle name="Normal 2 20 6" xfId="4207" xr:uid="{5D84DABB-25A1-4F14-B802-820DF2F767D2}"/>
    <cellStyle name="Normal 2 20 6 2" xfId="10812" xr:uid="{6FCEDBA7-EE84-4CF5-AA78-A0E6B1FBA821}"/>
    <cellStyle name="Normal 2 20 7" xfId="4208" xr:uid="{E4974BFD-A02E-450A-A896-2F512A8E8C76}"/>
    <cellStyle name="Normal 2 20 7 2" xfId="10813" xr:uid="{67FB72BB-74A6-46A1-B31D-CA27B1B11E66}"/>
    <cellStyle name="Normal 2 20 8" xfId="4209" xr:uid="{6816338F-D357-4E6E-9F0D-6C4A32A92AA4}"/>
    <cellStyle name="Normal 2 20 8 2" xfId="10814" xr:uid="{53EE4C12-E356-4005-8617-CA6451CAB281}"/>
    <cellStyle name="Normal 2 20 9" xfId="4210" xr:uid="{0CBF942E-5FA1-46EF-BFC1-73D619A73BFA}"/>
    <cellStyle name="Normal 2 20 9 2" xfId="10815" xr:uid="{2726E2DB-AB4E-4F59-8708-FA4246D1E36E}"/>
    <cellStyle name="Normal 2 20_Ark1" xfId="9537" xr:uid="{A1BA4FD5-9B80-4C88-9766-891EE647B569}"/>
    <cellStyle name="Normal 2 21" xfId="4211" xr:uid="{697658B9-7F87-4968-BCF8-CBEB9B2AE4A7}"/>
    <cellStyle name="Normal 2 21 10" xfId="4212" xr:uid="{40F22B84-E447-4039-BC76-7AF543C4DB94}"/>
    <cellStyle name="Normal 2 21 10 2" xfId="10817" xr:uid="{EFBC401D-BD51-4189-9062-129225A92E75}"/>
    <cellStyle name="Normal 2 21 11" xfId="4213" xr:uid="{1B5165DA-3C8F-4829-8D0A-0ED4834F3C8E}"/>
    <cellStyle name="Normal 2 21 11 2" xfId="10818" xr:uid="{4C6FA800-ED9C-4A63-BC5A-60BA35BC4B5C}"/>
    <cellStyle name="Normal 2 21 12" xfId="4214" xr:uid="{C3D9E351-0C7C-4812-A5E2-0E57E0A368C6}"/>
    <cellStyle name="Normal 2 21 12 2" xfId="10819" xr:uid="{EAF6B5F1-46AC-4F9A-8577-E19399033A52}"/>
    <cellStyle name="Normal 2 21 13" xfId="4215" xr:uid="{FBA1EDF3-1796-4ED5-AE53-0609C5F25FF8}"/>
    <cellStyle name="Normal 2 21 13 2" xfId="10820" xr:uid="{B015FB7A-437B-4768-B302-AEAED6AACDD0}"/>
    <cellStyle name="Normal 2 21 14" xfId="4216" xr:uid="{0EB70220-F571-4702-BBD5-2EB7E65EADEF}"/>
    <cellStyle name="Normal 2 21 14 2" xfId="10821" xr:uid="{83ED64F1-0835-48A3-9E78-CCBF57244B5D}"/>
    <cellStyle name="Normal 2 21 15" xfId="4217" xr:uid="{B0316935-ABDD-442E-A4A5-A16413FD8C06}"/>
    <cellStyle name="Normal 2 21 15 2" xfId="10822" xr:uid="{AD95A693-5A65-40B8-8A05-15466C8562D7}"/>
    <cellStyle name="Normal 2 21 16" xfId="4218" xr:uid="{8C321BC9-69A0-4492-9AB4-E84EF3D8E776}"/>
    <cellStyle name="Normal 2 21 16 2" xfId="10823" xr:uid="{68F56E7C-3E30-43FE-9EF6-8563B4600365}"/>
    <cellStyle name="Normal 2 21 17" xfId="4219" xr:uid="{F2F2672A-58D5-4D5F-8B53-D05C105705AB}"/>
    <cellStyle name="Normal 2 21 17 2" xfId="10824" xr:uid="{5220FCC9-8A41-488B-B712-87EF61B6A156}"/>
    <cellStyle name="Normal 2 21 18" xfId="4220" xr:uid="{7BA999A6-3E2D-4AD2-B3C0-715F4CB8DCB4}"/>
    <cellStyle name="Normal 2 21 18 2" xfId="10825" xr:uid="{C4E94201-FD9F-43C5-BF52-444F5CB297F1}"/>
    <cellStyle name="Normal 2 21 19" xfId="4221" xr:uid="{8F10844E-60BA-460D-A4E9-9E91CB56178A}"/>
    <cellStyle name="Normal 2 21 19 2" xfId="10826" xr:uid="{7CFAAC58-4E7E-4DDE-9A65-83EF9E2C7A04}"/>
    <cellStyle name="Normal 2 21 2" xfId="4222" xr:uid="{A2A8CF6B-6187-4F68-B9ED-2EF68A50526E}"/>
    <cellStyle name="Normal 2 21 2 10" xfId="4223" xr:uid="{2E54B397-55CE-448D-9089-EC0E5AF6A760}"/>
    <cellStyle name="Normal 2 21 2 10 2" xfId="10828" xr:uid="{AF99DED4-1867-4AC4-AEBD-C5CD91EACDDF}"/>
    <cellStyle name="Normal 2 21 2 11" xfId="4224" xr:uid="{5B1F8CAD-D645-4087-A82C-607BB4993768}"/>
    <cellStyle name="Normal 2 21 2 11 2" xfId="10829" xr:uid="{23F57B37-03F9-495B-BDBA-52854890EE6D}"/>
    <cellStyle name="Normal 2 21 2 12" xfId="4225" xr:uid="{E075E34A-D0C3-460B-8463-21C9E872B897}"/>
    <cellStyle name="Normal 2 21 2 12 2" xfId="10830" xr:uid="{78ECDC64-73B8-4B0A-8BAB-A1AEB461E706}"/>
    <cellStyle name="Normal 2 21 2 13" xfId="4226" xr:uid="{71C5178F-99C7-4328-9E80-6374F79F53F9}"/>
    <cellStyle name="Normal 2 21 2 13 2" xfId="10831" xr:uid="{47D6C866-4727-4668-9F3C-197E1DA90CD1}"/>
    <cellStyle name="Normal 2 21 2 14" xfId="4227" xr:uid="{11BBAE79-FF71-4105-A8D0-096DD57B879F}"/>
    <cellStyle name="Normal 2 21 2 14 2" xfId="10832" xr:uid="{1B5A82E1-8246-4448-978B-21C72E751342}"/>
    <cellStyle name="Normal 2 21 2 15" xfId="4228" xr:uid="{A9546A34-D7FE-4619-9D7D-9472894EBC79}"/>
    <cellStyle name="Normal 2 21 2 15 2" xfId="10833" xr:uid="{D819E881-B94B-4253-8E8A-A3C29157554D}"/>
    <cellStyle name="Normal 2 21 2 16" xfId="4229" xr:uid="{58091B71-F5D5-433E-A887-E193D4035CF7}"/>
    <cellStyle name="Normal 2 21 2 16 2" xfId="10834" xr:uid="{052A8E8F-BDF5-46FB-8F2A-BA0E06973FBF}"/>
    <cellStyle name="Normal 2 21 2 17" xfId="4230" xr:uid="{B14079CA-14B8-4841-A638-E9E0D5547F30}"/>
    <cellStyle name="Normal 2 21 2 17 2" xfId="10835" xr:uid="{6CFC5EED-841E-4A3D-AB0F-48516528BABE}"/>
    <cellStyle name="Normal 2 21 2 18" xfId="4231" xr:uid="{69809317-CA8C-4D8C-BD3B-EDD45FB8831C}"/>
    <cellStyle name="Normal 2 21 2 18 2" xfId="10836" xr:uid="{A3101DCF-FF2A-4543-B669-A544DE888275}"/>
    <cellStyle name="Normal 2 21 2 19" xfId="4232" xr:uid="{CE786658-820A-447B-84AF-DCCAA0EC0B29}"/>
    <cellStyle name="Normal 2 21 2 19 2" xfId="10837" xr:uid="{504B315F-E97A-4D8C-B9A8-E6494085AAA9}"/>
    <cellStyle name="Normal 2 21 2 2" xfId="4233" xr:uid="{A11A98FC-E17F-405E-8797-65FFFF1C97A4}"/>
    <cellStyle name="Normal 2 21 2 2 10" xfId="10838" xr:uid="{1439E5C6-6DB3-4836-9389-975CE09D49F0}"/>
    <cellStyle name="Normal 2 21 2 2 2" xfId="4234" xr:uid="{0C422F7A-2691-45E5-8BD1-634993A5F39C}"/>
    <cellStyle name="Normal 2 21 2 2 2 2" xfId="4235" xr:uid="{CFDE01B9-712F-4D0B-912E-B7A835095924}"/>
    <cellStyle name="Normal 2 21 2 2 2 2 2" xfId="10840" xr:uid="{92D58F64-CDD4-4D56-9B32-E9E3FCC63354}"/>
    <cellStyle name="Normal 2 21 2 2 2 3" xfId="4236" xr:uid="{BB53BD22-C3CB-4649-BCC6-9A33F549AA67}"/>
    <cellStyle name="Normal 2 21 2 2 2 3 2" xfId="10841" xr:uid="{1DF579F0-E4DF-4188-A58D-6FCB7E9847C2}"/>
    <cellStyle name="Normal 2 21 2 2 2 4" xfId="4237" xr:uid="{8E43B907-0B86-4207-80BC-FE5846A800AA}"/>
    <cellStyle name="Normal 2 21 2 2 2 4 2" xfId="10842" xr:uid="{2E88E739-251F-4352-B4A7-AAF9FA2A45BF}"/>
    <cellStyle name="Normal 2 21 2 2 2 5" xfId="4238" xr:uid="{F3F5DE19-CA9B-401D-8515-837C1D505C4B}"/>
    <cellStyle name="Normal 2 21 2 2 2 5 2" xfId="10843" xr:uid="{70617057-FE4A-48F6-A5F6-D1A6E4482009}"/>
    <cellStyle name="Normal 2 21 2 2 2 6" xfId="4239" xr:uid="{D08B21AD-3306-4A40-A482-EA0489C6EB7F}"/>
    <cellStyle name="Normal 2 21 2 2 2 6 2" xfId="10844" xr:uid="{88CA225A-BE74-4EA8-B2E6-7085DB4A8F95}"/>
    <cellStyle name="Normal 2 21 2 2 2 7" xfId="4240" xr:uid="{4C6B3222-524C-42E6-AF00-E3FDA73F42FD}"/>
    <cellStyle name="Normal 2 21 2 2 2 7 2" xfId="10845" xr:uid="{6C968396-07A9-4E23-B321-D38DF010C1FA}"/>
    <cellStyle name="Normal 2 21 2 2 2 8" xfId="4241" xr:uid="{EF87DC82-FC4E-4E85-AD04-320EE1891D54}"/>
    <cellStyle name="Normal 2 21 2 2 2 8 2" xfId="10846" xr:uid="{E367699D-7632-447D-8058-2AD5951104FD}"/>
    <cellStyle name="Normal 2 21 2 2 2 9" xfId="10839" xr:uid="{4EF6329C-850E-45C4-A2D6-226704FE6DA2}"/>
    <cellStyle name="Normal 2 21 2 2 2_Ark1" xfId="9538" xr:uid="{3E8B161A-5C4E-4C78-9DBA-57EE800CE057}"/>
    <cellStyle name="Normal 2 21 2 2 3" xfId="4242" xr:uid="{F4A17914-3713-4357-B89D-C238AD5B9AAC}"/>
    <cellStyle name="Normal 2 21 2 2 3 2" xfId="10847" xr:uid="{34310E84-2FE6-424D-B047-15B38357AF54}"/>
    <cellStyle name="Normal 2 21 2 2 4" xfId="4243" xr:uid="{288ADF81-98F9-4007-8ABB-FBB3EE3E30FF}"/>
    <cellStyle name="Normal 2 21 2 2 4 2" xfId="10848" xr:uid="{422B2598-C0C7-4BC2-B0B9-BAD7C3CF91FD}"/>
    <cellStyle name="Normal 2 21 2 2 5" xfId="4244" xr:uid="{6DAF7BAE-E25A-48DC-A543-13E4956F3420}"/>
    <cellStyle name="Normal 2 21 2 2 5 2" xfId="10849" xr:uid="{D1A63DA3-0059-4610-B16A-014589B0E4A5}"/>
    <cellStyle name="Normal 2 21 2 2 6" xfId="4245" xr:uid="{096597A4-9623-4DFB-942A-6912CFFE6116}"/>
    <cellStyle name="Normal 2 21 2 2 6 2" xfId="10850" xr:uid="{9331378A-1A8C-4054-ABAB-6EE60D4783E8}"/>
    <cellStyle name="Normal 2 21 2 2 7" xfId="4246" xr:uid="{D3DF7A32-955F-47A9-9F34-A03306D7A254}"/>
    <cellStyle name="Normal 2 21 2 2 7 2" xfId="10851" xr:uid="{2B3A555D-FC34-4480-A0AC-15FA86A333B8}"/>
    <cellStyle name="Normal 2 21 2 2 8" xfId="4247" xr:uid="{424883A1-7490-4E5E-900A-0E7E832DF040}"/>
    <cellStyle name="Normal 2 21 2 2 8 2" xfId="10852" xr:uid="{CE396133-FB62-49E6-B606-1DDAA7449371}"/>
    <cellStyle name="Normal 2 21 2 2 9" xfId="4248" xr:uid="{4E34E57C-EC59-4AF4-B7E7-30339CEA9472}"/>
    <cellStyle name="Normal 2 21 2 2 9 2" xfId="10853" xr:uid="{6541D04E-AE00-467C-8F3D-6ADB12C0FA4F}"/>
    <cellStyle name="Normal 2 21 2 2_Ark1" xfId="9539" xr:uid="{EB9E606F-EC29-4F71-AB5D-63A79C69F592}"/>
    <cellStyle name="Normal 2 21 2 20" xfId="4249" xr:uid="{3B26D8A9-C8BE-47C8-860D-41FF821B507F}"/>
    <cellStyle name="Normal 2 21 2 20 2" xfId="10854" xr:uid="{4C96D388-B4C0-44BB-A52B-D82D1AA8CE67}"/>
    <cellStyle name="Normal 2 21 2 21" xfId="4250" xr:uid="{78A5BE7F-D15B-4A7C-893F-B964DDD13E07}"/>
    <cellStyle name="Normal 2 21 2 21 2" xfId="10855" xr:uid="{3F497550-EB74-4E54-8528-D0648130D875}"/>
    <cellStyle name="Normal 2 21 2 22" xfId="4251" xr:uid="{25391910-8338-47F3-92DD-74B22BCB8CF3}"/>
    <cellStyle name="Normal 2 21 2 22 2" xfId="10856" xr:uid="{A7D7DBF6-CC86-46D8-9D93-2A752D80E4D9}"/>
    <cellStyle name="Normal 2 21 2 23" xfId="4252" xr:uid="{24D14FAE-92F2-47AA-BDF3-A6A8186085C5}"/>
    <cellStyle name="Normal 2 21 2 23 2" xfId="10857" xr:uid="{AE66D653-290C-4B11-BDD7-AB051DE22A6A}"/>
    <cellStyle name="Normal 2 21 2 24" xfId="10827" xr:uid="{4CC66680-2928-4505-800A-73B2397F407D}"/>
    <cellStyle name="Normal 2 21 2 3" xfId="4253" xr:uid="{4E74FF31-F78A-4DE7-AE94-AABBCCCC6850}"/>
    <cellStyle name="Normal 2 21 2 3 2" xfId="10858" xr:uid="{EF2B9160-95C4-4725-89D2-21E979F49B06}"/>
    <cellStyle name="Normal 2 21 2 4" xfId="4254" xr:uid="{65370809-1C30-42EF-952F-B0ECB5348B33}"/>
    <cellStyle name="Normal 2 21 2 4 2" xfId="10859" xr:uid="{C66E78AA-1932-4B77-8829-359DB5046221}"/>
    <cellStyle name="Normal 2 21 2 5" xfId="4255" xr:uid="{E081A2D9-23DC-417D-9AB8-FEBADB69CB46}"/>
    <cellStyle name="Normal 2 21 2 5 2" xfId="10860" xr:uid="{49D098FE-4543-4D8E-840B-5183791450B6}"/>
    <cellStyle name="Normal 2 21 2 6" xfId="4256" xr:uid="{A153C3E3-DA27-47DA-8CB5-50258BA83CF4}"/>
    <cellStyle name="Normal 2 21 2 6 2" xfId="10861" xr:uid="{03CB26D8-71BB-4CC0-887D-4A8519F02B49}"/>
    <cellStyle name="Normal 2 21 2 7" xfId="4257" xr:uid="{8E557F80-A479-4E0C-A107-01493A651F9B}"/>
    <cellStyle name="Normal 2 21 2 7 2" xfId="10862" xr:uid="{46417B15-C79A-4C4F-B30D-BD00AFF31EBA}"/>
    <cellStyle name="Normal 2 21 2 8" xfId="4258" xr:uid="{EB714341-053C-4E8F-9C7B-C063E6F2DCAB}"/>
    <cellStyle name="Normal 2 21 2 8 2" xfId="10863" xr:uid="{5783B430-5719-4810-994D-70C70057B191}"/>
    <cellStyle name="Normal 2 21 2 9" xfId="4259" xr:uid="{43F70C07-9124-48C6-AF1D-9A40B4BE7B03}"/>
    <cellStyle name="Normal 2 21 2 9 2" xfId="10864" xr:uid="{5BCB832C-433B-41D4-B25D-2610014E2DB4}"/>
    <cellStyle name="Normal 2 21 2_Ark1" xfId="9540" xr:uid="{B092B498-32F4-496F-87FF-7EDD9694C267}"/>
    <cellStyle name="Normal 2 21 20" xfId="4260" xr:uid="{55A57FEA-8E1B-44CB-99AA-DEED84041CF8}"/>
    <cellStyle name="Normal 2 21 20 2" xfId="10865" xr:uid="{1EB92546-AEAC-4235-9F8F-71BA708AF80D}"/>
    <cellStyle name="Normal 2 21 21" xfId="4261" xr:uid="{EEC40986-76CF-4187-9218-49BB56EE33AE}"/>
    <cellStyle name="Normal 2 21 21 2" xfId="10866" xr:uid="{71C48EBD-69F4-47C5-8852-26545A329993}"/>
    <cellStyle name="Normal 2 21 22" xfId="4262" xr:uid="{302A96CA-1AF0-4E33-8B96-D13C53857D09}"/>
    <cellStyle name="Normal 2 21 22 2" xfId="10867" xr:uid="{70906AB7-2297-4263-BA07-48C0A1FD94FD}"/>
    <cellStyle name="Normal 2 21 23" xfId="4263" xr:uid="{99220648-1480-4816-992B-81630AF14F78}"/>
    <cellStyle name="Normal 2 21 23 2" xfId="10868" xr:uid="{70679CAA-70F0-401F-A4B7-F92CC0CC6D19}"/>
    <cellStyle name="Normal 2 21 24" xfId="4264" xr:uid="{E4902994-A10C-4418-9FB5-FB787C762491}"/>
    <cellStyle name="Normal 2 21 24 2" xfId="10869" xr:uid="{52F29547-3B6C-4E88-9421-E7F2DE5F5B92}"/>
    <cellStyle name="Normal 2 21 25" xfId="10816" xr:uid="{A6E258EA-EC32-4D38-9EB7-51A041DBADE1}"/>
    <cellStyle name="Normal 2 21 3" xfId="4265" xr:uid="{AB10B2C1-B063-4398-9454-CEE936056E4A}"/>
    <cellStyle name="Normal 2 21 3 10" xfId="10870" xr:uid="{F98199D5-69F3-4CFC-BEEC-7B6323D84462}"/>
    <cellStyle name="Normal 2 21 3 2" xfId="4266" xr:uid="{73BBB570-C11A-4E38-B39B-805CC16BBFEA}"/>
    <cellStyle name="Normal 2 21 3 2 2" xfId="4267" xr:uid="{9D0ED0EB-EEB5-4030-8642-BFFCA805910D}"/>
    <cellStyle name="Normal 2 21 3 2 2 2" xfId="10872" xr:uid="{F8D414E5-F342-4834-B6AD-E5D71F66641A}"/>
    <cellStyle name="Normal 2 21 3 2 3" xfId="4268" xr:uid="{0A07C01C-4CC4-48DA-AFEF-73CAE906265C}"/>
    <cellStyle name="Normal 2 21 3 2 3 2" xfId="10873" xr:uid="{B8C03577-C34D-4CD6-AB88-622DDBB98284}"/>
    <cellStyle name="Normal 2 21 3 2 4" xfId="4269" xr:uid="{ADFC8C10-FCDA-41F3-A27B-54107669F49D}"/>
    <cellStyle name="Normal 2 21 3 2 4 2" xfId="10874" xr:uid="{9759861A-827E-4B1D-8C2A-A6045C8B88A9}"/>
    <cellStyle name="Normal 2 21 3 2 5" xfId="4270" xr:uid="{CAD177A9-4975-426B-ACAA-1F1C4D6E9884}"/>
    <cellStyle name="Normal 2 21 3 2 5 2" xfId="10875" xr:uid="{15486199-3A3E-4A04-8D64-1E50E179F8E2}"/>
    <cellStyle name="Normal 2 21 3 2 6" xfId="4271" xr:uid="{B947FF96-B043-488C-AD3D-06E879934A89}"/>
    <cellStyle name="Normal 2 21 3 2 6 2" xfId="10876" xr:uid="{13197E44-2324-42AF-AC85-5743ECC74DB4}"/>
    <cellStyle name="Normal 2 21 3 2 7" xfId="4272" xr:uid="{D00A2BE2-1C95-4162-A3F4-8332AC3AC8D1}"/>
    <cellStyle name="Normal 2 21 3 2 7 2" xfId="10877" xr:uid="{14DCBE6A-CDE2-4BBD-BB00-501F9AB148D8}"/>
    <cellStyle name="Normal 2 21 3 2 8" xfId="4273" xr:uid="{2A2EB0FD-75FF-44C0-82D3-FF1E70AB0DAF}"/>
    <cellStyle name="Normal 2 21 3 2 8 2" xfId="10878" xr:uid="{035311E1-7B3B-470A-B9F1-E6A9E9883726}"/>
    <cellStyle name="Normal 2 21 3 2 9" xfId="10871" xr:uid="{CC072039-EFC0-407C-96EC-C3435201FD94}"/>
    <cellStyle name="Normal 2 21 3 2_Ark1" xfId="9541" xr:uid="{6E50641B-337B-4EB6-AFCF-3C75289A5E4F}"/>
    <cellStyle name="Normal 2 21 3 3" xfId="4274" xr:uid="{9967DCC5-1B02-41FC-9F9A-BDAAA69DDFDE}"/>
    <cellStyle name="Normal 2 21 3 3 2" xfId="10879" xr:uid="{365B68D0-8521-4566-8BDB-5481BDB1EC1E}"/>
    <cellStyle name="Normal 2 21 3 4" xfId="4275" xr:uid="{6C767466-DF81-4BEC-BFD5-5F29C190755D}"/>
    <cellStyle name="Normal 2 21 3 4 2" xfId="10880" xr:uid="{E26DD835-341C-42F1-A031-F17A41BE7971}"/>
    <cellStyle name="Normal 2 21 3 5" xfId="4276" xr:uid="{F90FE693-8AE4-47CD-A5EA-33FC3E0AEC6D}"/>
    <cellStyle name="Normal 2 21 3 5 2" xfId="10881" xr:uid="{16EF6972-A7BB-40BC-BEDC-7EE1F8FBA537}"/>
    <cellStyle name="Normal 2 21 3 6" xfId="4277" xr:uid="{3F7C3BD2-0D9F-4A81-BAEB-FC03D6E1BAD4}"/>
    <cellStyle name="Normal 2 21 3 6 2" xfId="10882" xr:uid="{BBBDC42E-88B3-4490-BEEC-5630215BCADF}"/>
    <cellStyle name="Normal 2 21 3 7" xfId="4278" xr:uid="{542A7B63-0E77-4938-8D96-57EABBBB336A}"/>
    <cellStyle name="Normal 2 21 3 7 2" xfId="10883" xr:uid="{299FD205-6E35-4F1E-BD05-28214D928BF3}"/>
    <cellStyle name="Normal 2 21 3 8" xfId="4279" xr:uid="{E7213D5C-3530-4002-9E4D-DCECED6D658B}"/>
    <cellStyle name="Normal 2 21 3 8 2" xfId="10884" xr:uid="{8E3D57A0-667C-4F2F-9143-E35F7D404FF5}"/>
    <cellStyle name="Normal 2 21 3 9" xfId="4280" xr:uid="{5E6E208A-EEDF-4909-9E28-4448596C5AFF}"/>
    <cellStyle name="Normal 2 21 3 9 2" xfId="10885" xr:uid="{D1164FDB-CAFE-426E-9524-7C4A3D7A3FA0}"/>
    <cellStyle name="Normal 2 21 3_Ark1" xfId="9542" xr:uid="{D3A31106-7772-4D79-96AB-A53754245757}"/>
    <cellStyle name="Normal 2 21 4" xfId="4281" xr:uid="{146A239A-4D5B-4C77-AEA8-CD3AD27660EB}"/>
    <cellStyle name="Normal 2 21 4 2" xfId="10886" xr:uid="{D283A402-26A4-41B2-AA9C-78D40EF2C9F3}"/>
    <cellStyle name="Normal 2 21 5" xfId="4282" xr:uid="{293AB404-5E5E-4392-B007-01698E0A2E63}"/>
    <cellStyle name="Normal 2 21 5 2" xfId="10887" xr:uid="{87530E29-EB96-4433-B43F-8298F3F03856}"/>
    <cellStyle name="Normal 2 21 6" xfId="4283" xr:uid="{5C2EB37E-1DA5-4EC6-BA91-11A269B953F5}"/>
    <cellStyle name="Normal 2 21 6 2" xfId="10888" xr:uid="{6365BDEC-7D6F-4ECB-B2FF-26A40CD7C0EC}"/>
    <cellStyle name="Normal 2 21 7" xfId="4284" xr:uid="{40C91438-4A0B-49CB-815A-B7D5BE5C7C00}"/>
    <cellStyle name="Normal 2 21 7 2" xfId="10889" xr:uid="{5C5BB871-EAE9-4092-ACCB-3C265070031B}"/>
    <cellStyle name="Normal 2 21 8" xfId="4285" xr:uid="{D02AA982-DF4E-4983-9C4D-8900F1479B71}"/>
    <cellStyle name="Normal 2 21 8 2" xfId="10890" xr:uid="{55065173-738F-4BE4-A54E-42B92F819DCA}"/>
    <cellStyle name="Normal 2 21 9" xfId="4286" xr:uid="{6E4BB2F0-B255-46E8-8DC2-318ECCE4CDFD}"/>
    <cellStyle name="Normal 2 21 9 2" xfId="10891" xr:uid="{953B8478-2DDA-440A-ACB2-5F7E3C2DA362}"/>
    <cellStyle name="Normal 2 21_Ark1" xfId="9543" xr:uid="{8B144763-3AF9-41C7-A3A2-898A8AE59439}"/>
    <cellStyle name="Normal 2 22" xfId="4287" xr:uid="{2403C2A9-B7AA-4564-92E5-9CDAF961CDB6}"/>
    <cellStyle name="Normal 2 22 10" xfId="4288" xr:uid="{92AED7D8-BFCB-45E7-98F1-7398EC89D086}"/>
    <cellStyle name="Normal 2 22 10 2" xfId="10893" xr:uid="{16F4749B-4B23-427E-9F37-0C1E9834A823}"/>
    <cellStyle name="Normal 2 22 11" xfId="4289" xr:uid="{D64C62E4-5E3B-41C8-A51D-F923D70CAE66}"/>
    <cellStyle name="Normal 2 22 11 2" xfId="10894" xr:uid="{C4CC5416-984C-40B8-B8E1-1BA5618E1402}"/>
    <cellStyle name="Normal 2 22 12" xfId="4290" xr:uid="{9813B78E-2796-4D7F-9407-38FCDC90F90F}"/>
    <cellStyle name="Normal 2 22 12 2" xfId="10895" xr:uid="{54DDD08E-407E-4D31-A5B7-8C5DA03EE248}"/>
    <cellStyle name="Normal 2 22 13" xfId="4291" xr:uid="{AED56D52-7968-4222-9A85-74C764A51396}"/>
    <cellStyle name="Normal 2 22 13 2" xfId="10896" xr:uid="{1D022E23-8B64-4789-A928-308D42CD9907}"/>
    <cellStyle name="Normal 2 22 14" xfId="4292" xr:uid="{554341B8-8C7A-46B9-AA75-C9EB8222F8A3}"/>
    <cellStyle name="Normal 2 22 14 2" xfId="10897" xr:uid="{7CE43611-7567-4E73-AF4B-7509A0EC41EF}"/>
    <cellStyle name="Normal 2 22 15" xfId="4293" xr:uid="{DA872030-1336-45D4-8B5F-C5AB47FB8C7A}"/>
    <cellStyle name="Normal 2 22 15 2" xfId="10898" xr:uid="{CC22D27D-6484-41C1-A40E-64FC50D08322}"/>
    <cellStyle name="Normal 2 22 16" xfId="4294" xr:uid="{42E94AC9-6544-41BE-B46E-31A071336E2C}"/>
    <cellStyle name="Normal 2 22 16 2" xfId="10899" xr:uid="{327FF596-F042-4791-B890-909F76D615CC}"/>
    <cellStyle name="Normal 2 22 17" xfId="4295" xr:uid="{286F8950-C30E-4FE6-843D-D6F1D8648D27}"/>
    <cellStyle name="Normal 2 22 17 2" xfId="10900" xr:uid="{9B96ED89-D0CC-4871-AA03-E248165BA74C}"/>
    <cellStyle name="Normal 2 22 18" xfId="4296" xr:uid="{06A3B167-37AA-43BE-A422-AFCE47AB722A}"/>
    <cellStyle name="Normal 2 22 18 2" xfId="10901" xr:uid="{C77CC7EA-9265-4AC6-B132-361EF6FC89F4}"/>
    <cellStyle name="Normal 2 22 19" xfId="4297" xr:uid="{B0214BE2-4A86-4B7E-8E07-4D91C02A210D}"/>
    <cellStyle name="Normal 2 22 19 2" xfId="10902" xr:uid="{8B12C578-9808-4129-AF0D-81B658D4F8F6}"/>
    <cellStyle name="Normal 2 22 2" xfId="4298" xr:uid="{C9FC65C2-EA85-420C-9A3A-679DD1A99074}"/>
    <cellStyle name="Normal 2 22 2 10" xfId="4299" xr:uid="{54959F71-A194-4E8F-9C57-B2B445C87E31}"/>
    <cellStyle name="Normal 2 22 2 10 2" xfId="10904" xr:uid="{4227216A-913F-45AC-958F-8F39EFE6E16E}"/>
    <cellStyle name="Normal 2 22 2 11" xfId="4300" xr:uid="{CF52616F-B181-4ABF-AB4A-1AABAED03E5B}"/>
    <cellStyle name="Normal 2 22 2 11 2" xfId="10905" xr:uid="{2E6AB265-395B-409F-B0E6-B0F275670891}"/>
    <cellStyle name="Normal 2 22 2 12" xfId="4301" xr:uid="{87B58D5D-F9F9-4584-BD72-3F2F217E6D3F}"/>
    <cellStyle name="Normal 2 22 2 12 2" xfId="10906" xr:uid="{310E13ED-17C7-4AE2-A61B-2F1BCB006CA0}"/>
    <cellStyle name="Normal 2 22 2 13" xfId="4302" xr:uid="{BD73EA8C-2B4B-4296-BA9A-AD3171D77157}"/>
    <cellStyle name="Normal 2 22 2 13 2" xfId="10907" xr:uid="{DC05D9D9-6F97-4212-ADAE-3A171D50BC53}"/>
    <cellStyle name="Normal 2 22 2 14" xfId="4303" xr:uid="{43D23EC3-B20C-4BE7-A9E3-C76D5FE34F7B}"/>
    <cellStyle name="Normal 2 22 2 14 2" xfId="10908" xr:uid="{3F763AB8-982B-404B-99C4-72FBFDA9A6E6}"/>
    <cellStyle name="Normal 2 22 2 15" xfId="4304" xr:uid="{ECE4A1AC-45C3-4B91-9AF4-E297616E72B3}"/>
    <cellStyle name="Normal 2 22 2 15 2" xfId="10909" xr:uid="{2D9AF44C-A368-4021-B0DC-7947642826E6}"/>
    <cellStyle name="Normal 2 22 2 16" xfId="4305" xr:uid="{4509932C-5F37-48A5-BF79-5FD08905FCAA}"/>
    <cellStyle name="Normal 2 22 2 16 2" xfId="10910" xr:uid="{C3C226AA-F074-4679-AEF8-C96CC44EB79B}"/>
    <cellStyle name="Normal 2 22 2 17" xfId="4306" xr:uid="{58680933-8CD3-431D-AA1B-852C5ECEF3C0}"/>
    <cellStyle name="Normal 2 22 2 17 2" xfId="10911" xr:uid="{3C74B91D-6978-4E66-AF0D-5656B476E19C}"/>
    <cellStyle name="Normal 2 22 2 18" xfId="4307" xr:uid="{A6D55B22-84A7-4C42-AD3B-73FA6EE3AFE4}"/>
    <cellStyle name="Normal 2 22 2 18 2" xfId="10912" xr:uid="{8B572C35-C8DF-42B4-8365-F5C7A9D59C89}"/>
    <cellStyle name="Normal 2 22 2 19" xfId="4308" xr:uid="{A093A322-646B-4289-AFBD-9F6AE2E2ED68}"/>
    <cellStyle name="Normal 2 22 2 19 2" xfId="10913" xr:uid="{454B1021-9715-438D-ADB8-BACEF4BFB5C9}"/>
    <cellStyle name="Normal 2 22 2 2" xfId="4309" xr:uid="{3926104F-5B09-4E2B-8F4B-DF732BAD8E7E}"/>
    <cellStyle name="Normal 2 22 2 2 10" xfId="10914" xr:uid="{BE8A666F-527E-42DC-AA0D-F752C2CE8E72}"/>
    <cellStyle name="Normal 2 22 2 2 2" xfId="4310" xr:uid="{57F26847-0C25-4B66-86EB-BBAD08303EC2}"/>
    <cellStyle name="Normal 2 22 2 2 2 2" xfId="4311" xr:uid="{AFD3FA9C-F3D3-475B-860C-ED8B2C3C8875}"/>
    <cellStyle name="Normal 2 22 2 2 2 2 2" xfId="10916" xr:uid="{81CB1FB4-B3BE-4355-9EE3-9CE3D18900E4}"/>
    <cellStyle name="Normal 2 22 2 2 2 3" xfId="4312" xr:uid="{70C5156B-22A1-4655-8303-07D56BC1128F}"/>
    <cellStyle name="Normal 2 22 2 2 2 3 2" xfId="10917" xr:uid="{AAD42A00-485D-4B17-AD1C-71BA747C7AE6}"/>
    <cellStyle name="Normal 2 22 2 2 2 4" xfId="4313" xr:uid="{0B3B29B7-AD4E-44C9-A6B0-F86A7E008C74}"/>
    <cellStyle name="Normal 2 22 2 2 2 4 2" xfId="10918" xr:uid="{ECBBEE4C-0DE3-4DF1-BA4C-53A59D90CBC7}"/>
    <cellStyle name="Normal 2 22 2 2 2 5" xfId="4314" xr:uid="{DEF98CD5-5013-4895-9839-B785FDE1252B}"/>
    <cellStyle name="Normal 2 22 2 2 2 5 2" xfId="10919" xr:uid="{18033029-91F0-4497-A3A2-527447C3FC8A}"/>
    <cellStyle name="Normal 2 22 2 2 2 6" xfId="4315" xr:uid="{19937EAF-BB6A-45E6-B00A-A10C7AD4904D}"/>
    <cellStyle name="Normal 2 22 2 2 2 6 2" xfId="10920" xr:uid="{803539FF-31E4-44B6-8288-0B9A0D883AF2}"/>
    <cellStyle name="Normal 2 22 2 2 2 7" xfId="4316" xr:uid="{6B533462-DB8D-482F-AAA1-0C613E6F1DFB}"/>
    <cellStyle name="Normal 2 22 2 2 2 7 2" xfId="10921" xr:uid="{13558587-3919-4B92-8E44-7E88BB08B4A3}"/>
    <cellStyle name="Normal 2 22 2 2 2 8" xfId="4317" xr:uid="{D234A7C0-9EA5-48C3-8A8D-19DD06C9B8A2}"/>
    <cellStyle name="Normal 2 22 2 2 2 8 2" xfId="10922" xr:uid="{B79D03B8-D1C5-4DD9-A121-433A8159A339}"/>
    <cellStyle name="Normal 2 22 2 2 2 9" xfId="10915" xr:uid="{0534DEF1-2E4B-4946-AC0F-DF200539381D}"/>
    <cellStyle name="Normal 2 22 2 2 2_Ark1" xfId="9544" xr:uid="{222F9947-583D-4FC2-8254-9D327916B8B1}"/>
    <cellStyle name="Normal 2 22 2 2 3" xfId="4318" xr:uid="{E8CEC352-3C9D-474B-8F04-837EEEE860C4}"/>
    <cellStyle name="Normal 2 22 2 2 3 2" xfId="10923" xr:uid="{ED9ABC67-3C59-44EA-A0FB-BE34440CADD0}"/>
    <cellStyle name="Normal 2 22 2 2 4" xfId="4319" xr:uid="{1C2002F0-1A13-4655-A09D-6B0387B46E35}"/>
    <cellStyle name="Normal 2 22 2 2 4 2" xfId="10924" xr:uid="{4FC24D79-309C-4999-A92C-F71E93B736B5}"/>
    <cellStyle name="Normal 2 22 2 2 5" xfId="4320" xr:uid="{448C4206-DECF-4489-BE30-F72BF246C5BD}"/>
    <cellStyle name="Normal 2 22 2 2 5 2" xfId="10925" xr:uid="{F7D5BD2D-F182-4549-8969-D510FB472EB3}"/>
    <cellStyle name="Normal 2 22 2 2 6" xfId="4321" xr:uid="{4ED04CD1-1187-4F04-80FD-27F9A4748EA3}"/>
    <cellStyle name="Normal 2 22 2 2 6 2" xfId="10926" xr:uid="{83CC407C-7B88-426E-B152-D49035196AD9}"/>
    <cellStyle name="Normal 2 22 2 2 7" xfId="4322" xr:uid="{E79F683C-38CC-4DBA-B15C-48197C021140}"/>
    <cellStyle name="Normal 2 22 2 2 7 2" xfId="10927" xr:uid="{F61AC577-7521-4866-AF34-A0128A9200E4}"/>
    <cellStyle name="Normal 2 22 2 2 8" xfId="4323" xr:uid="{F91F55BC-1504-487C-9449-0B5AC2A5DA7B}"/>
    <cellStyle name="Normal 2 22 2 2 8 2" xfId="10928" xr:uid="{8C0398AA-D818-4825-931C-76A0A0DA29F8}"/>
    <cellStyle name="Normal 2 22 2 2 9" xfId="4324" xr:uid="{62A5FD7E-891E-4696-B9CE-AB6BF498E282}"/>
    <cellStyle name="Normal 2 22 2 2 9 2" xfId="10929" xr:uid="{419ABAE8-545A-4EB1-84CE-D90C7F356066}"/>
    <cellStyle name="Normal 2 22 2 2_Ark1" xfId="9545" xr:uid="{4B98353A-A9F3-4E6B-99E8-9B9A318806D5}"/>
    <cellStyle name="Normal 2 22 2 20" xfId="4325" xr:uid="{A1579C1E-BE87-43C8-A3E5-E715BF580168}"/>
    <cellStyle name="Normal 2 22 2 20 2" xfId="10930" xr:uid="{9D05E321-0F51-4DC6-A7A1-97A29CE1CA4B}"/>
    <cellStyle name="Normal 2 22 2 21" xfId="4326" xr:uid="{5C41125D-8D40-465C-95D5-F65246D75773}"/>
    <cellStyle name="Normal 2 22 2 21 2" xfId="10931" xr:uid="{8BD684B2-04AB-4EEA-BECD-76BE38260731}"/>
    <cellStyle name="Normal 2 22 2 22" xfId="4327" xr:uid="{1711C610-1F79-4E74-BC73-644630C7F4F6}"/>
    <cellStyle name="Normal 2 22 2 22 2" xfId="10932" xr:uid="{F6157097-F51F-4B8B-A860-312A4A774BE6}"/>
    <cellStyle name="Normal 2 22 2 23" xfId="4328" xr:uid="{C2640E78-D30B-4912-B6B2-519A4F960505}"/>
    <cellStyle name="Normal 2 22 2 23 2" xfId="10933" xr:uid="{FA7E2ED5-489B-4105-8C66-62E544B70A05}"/>
    <cellStyle name="Normal 2 22 2 24" xfId="10903" xr:uid="{3130E77B-7B6F-4759-81EF-3626D47D3CC5}"/>
    <cellStyle name="Normal 2 22 2 3" xfId="4329" xr:uid="{E032F59E-14BC-4C68-BA39-C90BF24B0B0E}"/>
    <cellStyle name="Normal 2 22 2 3 2" xfId="10934" xr:uid="{F6E3D02C-7F3E-4B46-A8E9-12982FE14947}"/>
    <cellStyle name="Normal 2 22 2 4" xfId="4330" xr:uid="{95289F40-C5A9-4D65-BD87-B266022CE79A}"/>
    <cellStyle name="Normal 2 22 2 4 2" xfId="10935" xr:uid="{6D856655-62FA-4990-BEAB-1F3FF1579DD6}"/>
    <cellStyle name="Normal 2 22 2 5" xfId="4331" xr:uid="{E8B7BB46-0D3B-4033-9561-5EE260694CDF}"/>
    <cellStyle name="Normal 2 22 2 5 2" xfId="10936" xr:uid="{01E394A4-33BE-4B9B-B775-1160E9AC2C1D}"/>
    <cellStyle name="Normal 2 22 2 6" xfId="4332" xr:uid="{776C1472-DB98-4FD1-9603-2B7F1F5ED73D}"/>
    <cellStyle name="Normal 2 22 2 6 2" xfId="10937" xr:uid="{97982E59-B3E0-4DE6-9355-A14EB53B98FF}"/>
    <cellStyle name="Normal 2 22 2 7" xfId="4333" xr:uid="{B57EBC6E-7677-4CE7-A22D-2AD64E741B49}"/>
    <cellStyle name="Normal 2 22 2 7 2" xfId="10938" xr:uid="{E561B68A-3CE0-4D50-802A-053676B50977}"/>
    <cellStyle name="Normal 2 22 2 8" xfId="4334" xr:uid="{D6198742-FDC6-4CDD-9B4E-323C470C78A4}"/>
    <cellStyle name="Normal 2 22 2 8 2" xfId="10939" xr:uid="{0D87708F-EE5C-4BCA-9FBB-E82871B3AD75}"/>
    <cellStyle name="Normal 2 22 2 9" xfId="4335" xr:uid="{565F94EB-703D-4F29-8170-70875416566E}"/>
    <cellStyle name="Normal 2 22 2 9 2" xfId="10940" xr:uid="{3761455C-DF1B-4690-A803-32F2CB2BCF2F}"/>
    <cellStyle name="Normal 2 22 2_Ark1" xfId="9546" xr:uid="{DF53E2C4-CFD6-49F7-B6A6-E4C16A36CF5D}"/>
    <cellStyle name="Normal 2 22 20" xfId="4336" xr:uid="{6C1177D4-C58D-41F3-98BF-63C32A525A5F}"/>
    <cellStyle name="Normal 2 22 20 2" xfId="10941" xr:uid="{E49F7F14-7436-4574-8EC2-BE3151ECA2DF}"/>
    <cellStyle name="Normal 2 22 21" xfId="4337" xr:uid="{E28E4A20-3350-4C83-A3C8-820CF04080C2}"/>
    <cellStyle name="Normal 2 22 21 2" xfId="10942" xr:uid="{076EB42C-F6E5-47D1-8D30-2217F15CC552}"/>
    <cellStyle name="Normal 2 22 22" xfId="4338" xr:uid="{B8AE782D-F2A7-48BD-8281-D025CA6711D6}"/>
    <cellStyle name="Normal 2 22 22 2" xfId="10943" xr:uid="{B2E3B44C-2F81-4C41-A81C-97CE3A093166}"/>
    <cellStyle name="Normal 2 22 23" xfId="4339" xr:uid="{CD16E9E2-84A8-4F1C-9170-FF570C5DF591}"/>
    <cellStyle name="Normal 2 22 23 2" xfId="10944" xr:uid="{8BF5A464-6BBB-438F-A1CC-D45D945E3CA7}"/>
    <cellStyle name="Normal 2 22 24" xfId="4340" xr:uid="{6ECED6D7-D2AC-4C72-8CC7-EFD8481AFFAE}"/>
    <cellStyle name="Normal 2 22 24 2" xfId="10945" xr:uid="{F40A7BF3-4341-457B-8BEC-83F3FE2EEA65}"/>
    <cellStyle name="Normal 2 22 25" xfId="10892" xr:uid="{90B8A0AA-DEDC-416E-BEF5-C2245080ED81}"/>
    <cellStyle name="Normal 2 22 3" xfId="4341" xr:uid="{2D79F7C0-7D3D-4A5B-88D1-84E3F02B367A}"/>
    <cellStyle name="Normal 2 22 3 10" xfId="10946" xr:uid="{D207476E-1EC0-49AF-984E-BF611080F37E}"/>
    <cellStyle name="Normal 2 22 3 2" xfId="4342" xr:uid="{4D76424D-F91B-4227-ACAC-3309EA2DE2A0}"/>
    <cellStyle name="Normal 2 22 3 2 2" xfId="4343" xr:uid="{83E6D27A-9BD3-4EAE-A75A-60846BCC2D4B}"/>
    <cellStyle name="Normal 2 22 3 2 2 2" xfId="10948" xr:uid="{3A7069C7-0866-4F6C-9B47-967F2FE1BCD0}"/>
    <cellStyle name="Normal 2 22 3 2 3" xfId="4344" xr:uid="{C7D0347A-4B6A-47CF-9993-D8547360CD9B}"/>
    <cellStyle name="Normal 2 22 3 2 3 2" xfId="10949" xr:uid="{34EF86FF-8952-4691-9EF2-4376070C9490}"/>
    <cellStyle name="Normal 2 22 3 2 4" xfId="4345" xr:uid="{AC318E4F-2A3C-43E3-9EED-B8E7481695F4}"/>
    <cellStyle name="Normal 2 22 3 2 4 2" xfId="10950" xr:uid="{60ACA695-D5AF-4252-ABB7-222D5EE7E9A4}"/>
    <cellStyle name="Normal 2 22 3 2 5" xfId="4346" xr:uid="{27C92E23-BCE3-40F2-93BE-AB1293988112}"/>
    <cellStyle name="Normal 2 22 3 2 5 2" xfId="10951" xr:uid="{F84F7D6D-369D-414D-8BB8-B85F680A337F}"/>
    <cellStyle name="Normal 2 22 3 2 6" xfId="4347" xr:uid="{79C599B5-86B8-4386-87C0-7CBE7E9FE675}"/>
    <cellStyle name="Normal 2 22 3 2 6 2" xfId="10952" xr:uid="{C8DDE134-4BC6-4C7E-B343-7B8432F2C57E}"/>
    <cellStyle name="Normal 2 22 3 2 7" xfId="4348" xr:uid="{607CB1E8-B035-42E8-A196-65119693A5D4}"/>
    <cellStyle name="Normal 2 22 3 2 7 2" xfId="10953" xr:uid="{D703632B-585B-44AA-99B0-333C1ADB42AF}"/>
    <cellStyle name="Normal 2 22 3 2 8" xfId="4349" xr:uid="{03EBF73E-D9FC-4660-8A2B-4739C659CD01}"/>
    <cellStyle name="Normal 2 22 3 2 8 2" xfId="10954" xr:uid="{45267D6A-F8E0-4EFE-B42C-D120BD9F216A}"/>
    <cellStyle name="Normal 2 22 3 2 9" xfId="10947" xr:uid="{98E058C5-B383-4988-9FFF-2BA8FB6E9962}"/>
    <cellStyle name="Normal 2 22 3 2_Ark1" xfId="9547" xr:uid="{B6C4A8BE-5A0B-4BC8-A458-61A248CAC96E}"/>
    <cellStyle name="Normal 2 22 3 3" xfId="4350" xr:uid="{5AC87867-DFD4-4B86-B969-68FD4389755A}"/>
    <cellStyle name="Normal 2 22 3 3 2" xfId="10955" xr:uid="{CB973BBE-4504-44CB-92D1-4CC8E2EF2CCD}"/>
    <cellStyle name="Normal 2 22 3 4" xfId="4351" xr:uid="{1D169C2D-D2E7-448D-AD8E-F3E083D2FFCC}"/>
    <cellStyle name="Normal 2 22 3 4 2" xfId="10956" xr:uid="{2EEC3154-BC64-45E9-B939-DCE7604C7884}"/>
    <cellStyle name="Normal 2 22 3 5" xfId="4352" xr:uid="{A76577A9-A76D-485B-8369-6460642B240D}"/>
    <cellStyle name="Normal 2 22 3 5 2" xfId="10957" xr:uid="{838B6E56-572B-4D21-9F04-259DEBE3112B}"/>
    <cellStyle name="Normal 2 22 3 6" xfId="4353" xr:uid="{56E69E94-20FA-4871-813D-B80B881367F3}"/>
    <cellStyle name="Normal 2 22 3 6 2" xfId="10958" xr:uid="{FDDF022A-6B91-447B-8B19-859BB72B3175}"/>
    <cellStyle name="Normal 2 22 3 7" xfId="4354" xr:uid="{57B2C3B9-CD3B-4802-8797-E3655BDA4C8E}"/>
    <cellStyle name="Normal 2 22 3 7 2" xfId="10959" xr:uid="{BA76407D-ADBC-473B-BC4D-CBDB317CFC92}"/>
    <cellStyle name="Normal 2 22 3 8" xfId="4355" xr:uid="{4DC1253C-99C6-412F-9A07-1B8F0AF54E48}"/>
    <cellStyle name="Normal 2 22 3 8 2" xfId="10960" xr:uid="{EE736197-8637-41ED-9A52-7A050632ED14}"/>
    <cellStyle name="Normal 2 22 3 9" xfId="4356" xr:uid="{DD08B2F4-0FFB-44EC-AD73-B17870D2452C}"/>
    <cellStyle name="Normal 2 22 3 9 2" xfId="10961" xr:uid="{CAC837D9-DC1C-4C08-B8AB-57EEB0E0EDCE}"/>
    <cellStyle name="Normal 2 22 3_Ark1" xfId="9548" xr:uid="{2255830B-7AEF-4EF1-94E1-A5D3FE9070C8}"/>
    <cellStyle name="Normal 2 22 4" xfId="4357" xr:uid="{CDCEF834-8A68-4B4C-B574-792637FEAFE7}"/>
    <cellStyle name="Normal 2 22 4 2" xfId="10962" xr:uid="{F3F7BE03-32F9-45AB-A49A-AAF628EA958A}"/>
    <cellStyle name="Normal 2 22 5" xfId="4358" xr:uid="{71137A9C-9D3D-4ECC-A0D6-BFC3127CC4CA}"/>
    <cellStyle name="Normal 2 22 5 2" xfId="10963" xr:uid="{4641252D-7733-4E64-835B-55EDF1A77C4B}"/>
    <cellStyle name="Normal 2 22 6" xfId="4359" xr:uid="{864AF090-C79E-4D9A-8BF8-EE10DC9F41E4}"/>
    <cellStyle name="Normal 2 22 6 2" xfId="10964" xr:uid="{37DD7B41-D9AB-4E3B-9B13-621B4ABDAD0F}"/>
    <cellStyle name="Normal 2 22 7" xfId="4360" xr:uid="{5412CD45-94C8-4A04-9AFE-365A28988B2C}"/>
    <cellStyle name="Normal 2 22 7 2" xfId="10965" xr:uid="{480C211D-00CC-4665-B0D4-E9F4D6E8BA57}"/>
    <cellStyle name="Normal 2 22 8" xfId="4361" xr:uid="{C05BBDE6-8EC3-42AC-88A8-2160E2A36786}"/>
    <cellStyle name="Normal 2 22 8 2" xfId="10966" xr:uid="{5D37E4D5-07E1-414E-92EA-1021CE6A30C3}"/>
    <cellStyle name="Normal 2 22 9" xfId="4362" xr:uid="{9614305F-B24A-4EF0-AAE1-C1DB3CC18DD8}"/>
    <cellStyle name="Normal 2 22 9 2" xfId="10967" xr:uid="{C1675DF8-2718-4C1A-8D43-C2D6025B459D}"/>
    <cellStyle name="Normal 2 22_Ark1" xfId="9549" xr:uid="{5643683A-FB0B-4CE6-802C-17433FC7E3B3}"/>
    <cellStyle name="Normal 2 23" xfId="4363" xr:uid="{CDB36D31-23A7-40DF-8BB6-355E89FBFB8D}"/>
    <cellStyle name="Normal 2 23 10" xfId="4364" xr:uid="{AB99F5A3-7C6B-4523-9A03-8C86D2C0B1B2}"/>
    <cellStyle name="Normal 2 23 10 2" xfId="10969" xr:uid="{B7D89D90-F5F6-4BF1-8CBD-A052D8272000}"/>
    <cellStyle name="Normal 2 23 11" xfId="4365" xr:uid="{242DFB12-F993-4C0E-8436-DEEDAACC1DFB}"/>
    <cellStyle name="Normal 2 23 11 2" xfId="10970" xr:uid="{6565CC65-54FB-4839-BDC8-636E0BD8C993}"/>
    <cellStyle name="Normal 2 23 12" xfId="4366" xr:uid="{7E1905FE-5A55-4124-BF2F-EB23EF23FFEE}"/>
    <cellStyle name="Normal 2 23 12 2" xfId="10971" xr:uid="{16FDA013-D946-48E3-B91A-91F92639603C}"/>
    <cellStyle name="Normal 2 23 13" xfId="4367" xr:uid="{F724CA30-1A35-46FD-AF93-44334AE8749F}"/>
    <cellStyle name="Normal 2 23 13 2" xfId="10972" xr:uid="{68A1A95C-3C8D-4129-BD7E-1858B1ECB808}"/>
    <cellStyle name="Normal 2 23 14" xfId="4368" xr:uid="{65567CB5-AFEC-4180-BDAC-88681A71C511}"/>
    <cellStyle name="Normal 2 23 14 2" xfId="10973" xr:uid="{268BA7C5-E1B4-43DE-83C5-58CFEBA30323}"/>
    <cellStyle name="Normal 2 23 15" xfId="4369" xr:uid="{F1E4A8DC-3F0E-4BF4-B736-85BF13198916}"/>
    <cellStyle name="Normal 2 23 15 2" xfId="10974" xr:uid="{6E602450-EA4E-4367-8E4D-2EC6FF96C1D6}"/>
    <cellStyle name="Normal 2 23 16" xfId="4370" xr:uid="{48C00D4E-E152-4B84-A476-9694929D7FF5}"/>
    <cellStyle name="Normal 2 23 16 2" xfId="10975" xr:uid="{0B6325A5-5830-4A6F-8D7C-757D9F0310FE}"/>
    <cellStyle name="Normal 2 23 17" xfId="4371" xr:uid="{EFBA8FE0-0516-44EE-A0A0-8E81726A24B7}"/>
    <cellStyle name="Normal 2 23 17 2" xfId="10976" xr:uid="{37BD9530-15FE-4CC9-9D16-DC665BB08CC8}"/>
    <cellStyle name="Normal 2 23 18" xfId="4372" xr:uid="{851DE98D-DBC6-4A17-B367-CE42E4DB0948}"/>
    <cellStyle name="Normal 2 23 18 2" xfId="10977" xr:uid="{2E2A915B-4C96-4278-AD74-599172FC3126}"/>
    <cellStyle name="Normal 2 23 19" xfId="4373" xr:uid="{93F9F0D5-7197-4439-B29C-B704D8A84C20}"/>
    <cellStyle name="Normal 2 23 19 2" xfId="10978" xr:uid="{85F7B2AE-741E-4AD4-A6D5-8EC2497849D0}"/>
    <cellStyle name="Normal 2 23 2" xfId="4374" xr:uid="{C2195033-D791-4D63-828E-DA9041C15763}"/>
    <cellStyle name="Normal 2 23 2 10" xfId="4375" xr:uid="{E7FE7E42-2873-4E32-9BD9-DF6B5BFE7076}"/>
    <cellStyle name="Normal 2 23 2 10 2" xfId="10980" xr:uid="{C30D4612-40F5-4E0E-8FA8-B153F1545D4F}"/>
    <cellStyle name="Normal 2 23 2 11" xfId="4376" xr:uid="{28A03E43-B94D-4C52-869B-0616C3E9FA7F}"/>
    <cellStyle name="Normal 2 23 2 11 2" xfId="10981" xr:uid="{AD7173D8-12ED-4BD4-8546-6604D7B472E8}"/>
    <cellStyle name="Normal 2 23 2 12" xfId="4377" xr:uid="{D1156728-F7D4-4C88-BB62-2A4284AF97B7}"/>
    <cellStyle name="Normal 2 23 2 12 2" xfId="10982" xr:uid="{BA4C67D4-3B5C-44FC-9BE7-2F8BC4AF369A}"/>
    <cellStyle name="Normal 2 23 2 13" xfId="4378" xr:uid="{0AE27B92-1727-4FB2-A6CE-CD31F6FCC122}"/>
    <cellStyle name="Normal 2 23 2 13 2" xfId="10983" xr:uid="{BF8F0EC0-0B0A-4C02-92DA-784D58216376}"/>
    <cellStyle name="Normal 2 23 2 14" xfId="4379" xr:uid="{528A57A1-2010-452A-ABC5-3CA7DFC96D58}"/>
    <cellStyle name="Normal 2 23 2 14 2" xfId="10984" xr:uid="{1A60FB9E-057E-4822-A1A4-43282B948188}"/>
    <cellStyle name="Normal 2 23 2 15" xfId="4380" xr:uid="{E5B4DB2F-FEA3-41BA-BFD9-B2243A9B3B94}"/>
    <cellStyle name="Normal 2 23 2 15 2" xfId="10985" xr:uid="{AA74AF92-0F58-429D-A2F3-29A646F2D922}"/>
    <cellStyle name="Normal 2 23 2 16" xfId="4381" xr:uid="{362B17A6-9E3F-4602-BF2B-E33A88F09193}"/>
    <cellStyle name="Normal 2 23 2 16 2" xfId="10986" xr:uid="{DE81D4D5-BD90-4945-8ECF-5D82B32364ED}"/>
    <cellStyle name="Normal 2 23 2 17" xfId="4382" xr:uid="{D64635D7-A4A2-4CC3-83D2-C42A08A1BFEF}"/>
    <cellStyle name="Normal 2 23 2 17 2" xfId="10987" xr:uid="{6821D21A-7D64-4CDC-AB7B-1C47C6B50183}"/>
    <cellStyle name="Normal 2 23 2 18" xfId="4383" xr:uid="{62D843AF-7327-4953-BB7B-45E410203B05}"/>
    <cellStyle name="Normal 2 23 2 18 2" xfId="10988" xr:uid="{8E76E626-6B72-4C8D-B97C-2B1017698ED1}"/>
    <cellStyle name="Normal 2 23 2 19" xfId="4384" xr:uid="{4BD93A08-02B7-49E8-9032-5FCED39ED32F}"/>
    <cellStyle name="Normal 2 23 2 19 2" xfId="10989" xr:uid="{EA55A94C-F6D0-42D4-B687-036E14427AE5}"/>
    <cellStyle name="Normal 2 23 2 2" xfId="4385" xr:uid="{054FF7D4-925F-47B5-B9DC-50FC750CDADE}"/>
    <cellStyle name="Normal 2 23 2 2 10" xfId="10990" xr:uid="{880B7653-2C2B-40DC-B8B5-80E17664EAF9}"/>
    <cellStyle name="Normal 2 23 2 2 2" xfId="4386" xr:uid="{7E6D8B76-5DAF-403C-BDAD-EB4A69B873DE}"/>
    <cellStyle name="Normal 2 23 2 2 2 2" xfId="4387" xr:uid="{3F668597-4987-447F-B091-9EDF47E090C7}"/>
    <cellStyle name="Normal 2 23 2 2 2 2 2" xfId="10992" xr:uid="{D6577B09-8998-47D1-98C6-8C172254B463}"/>
    <cellStyle name="Normal 2 23 2 2 2 3" xfId="4388" xr:uid="{990E3318-F15B-4BAA-B559-262D1EFAA80C}"/>
    <cellStyle name="Normal 2 23 2 2 2 3 2" xfId="10993" xr:uid="{C1EFD75A-1A7F-40B6-AA52-71A02B9EB465}"/>
    <cellStyle name="Normal 2 23 2 2 2 4" xfId="4389" xr:uid="{2D33066B-8BB5-43E4-83EC-2A3DABA300D7}"/>
    <cellStyle name="Normal 2 23 2 2 2 4 2" xfId="10994" xr:uid="{1FA136ED-6BBD-404D-BD02-E1FD4F04E369}"/>
    <cellStyle name="Normal 2 23 2 2 2 5" xfId="4390" xr:uid="{6EA9F577-FCCA-4EF6-9ADE-6840921D1EFB}"/>
    <cellStyle name="Normal 2 23 2 2 2 5 2" xfId="10995" xr:uid="{296EC441-D36F-4C88-A5AE-C6DE962A5549}"/>
    <cellStyle name="Normal 2 23 2 2 2 6" xfId="4391" xr:uid="{DF1F86D9-FC98-4A13-97F2-7A0353A47ED2}"/>
    <cellStyle name="Normal 2 23 2 2 2 6 2" xfId="10996" xr:uid="{493E3EA0-9E55-4810-923D-5B43FE478557}"/>
    <cellStyle name="Normal 2 23 2 2 2 7" xfId="4392" xr:uid="{6007EC56-64CC-43A3-A28C-4E52FD14C6D6}"/>
    <cellStyle name="Normal 2 23 2 2 2 7 2" xfId="10997" xr:uid="{4B0BDD77-897A-475F-9F26-5B2584827B90}"/>
    <cellStyle name="Normal 2 23 2 2 2 8" xfId="4393" xr:uid="{2C76BF1E-B749-4A4B-BC3E-6E46DAAA39A5}"/>
    <cellStyle name="Normal 2 23 2 2 2 8 2" xfId="10998" xr:uid="{41687320-A25A-443C-89C7-753512DE98EB}"/>
    <cellStyle name="Normal 2 23 2 2 2 9" xfId="10991" xr:uid="{8FF4F462-64DD-43C8-8BDA-D5CB1F8226EA}"/>
    <cellStyle name="Normal 2 23 2 2 2_Ark1" xfId="9550" xr:uid="{3BB354FC-A82F-46F8-A636-1E78042CF1D4}"/>
    <cellStyle name="Normal 2 23 2 2 3" xfId="4394" xr:uid="{78221220-0441-425D-8C15-E4FD22FC994F}"/>
    <cellStyle name="Normal 2 23 2 2 3 2" xfId="10999" xr:uid="{CDC3915E-24A4-4237-AFFC-40DE8A7B5CF7}"/>
    <cellStyle name="Normal 2 23 2 2 4" xfId="4395" xr:uid="{A6F2425A-456E-4151-992B-B8A3B78EA9E7}"/>
    <cellStyle name="Normal 2 23 2 2 4 2" xfId="11000" xr:uid="{2DD9AB44-9709-4F95-9681-686ED8EE3F37}"/>
    <cellStyle name="Normal 2 23 2 2 5" xfId="4396" xr:uid="{74838F04-B243-4942-817C-92E47216DF35}"/>
    <cellStyle name="Normal 2 23 2 2 5 2" xfId="11001" xr:uid="{FA61060B-12DB-4BCD-9C61-010F362BB7D4}"/>
    <cellStyle name="Normal 2 23 2 2 6" xfId="4397" xr:uid="{83E8A875-E8E5-4196-8035-5BE74970D11A}"/>
    <cellStyle name="Normal 2 23 2 2 6 2" xfId="11002" xr:uid="{E7A8CEF4-E438-487E-8301-2CEF14B65102}"/>
    <cellStyle name="Normal 2 23 2 2 7" xfId="4398" xr:uid="{078782EC-D922-4DDF-9559-80AB7BB454B6}"/>
    <cellStyle name="Normal 2 23 2 2 7 2" xfId="11003" xr:uid="{AA36FFC5-47ED-4468-870B-E31412F57F78}"/>
    <cellStyle name="Normal 2 23 2 2 8" xfId="4399" xr:uid="{9E149B4A-F183-48C3-9CC3-E894C13709D6}"/>
    <cellStyle name="Normal 2 23 2 2 8 2" xfId="11004" xr:uid="{C43CD3D3-1E0D-4E80-8110-22E5B1D5583A}"/>
    <cellStyle name="Normal 2 23 2 2 9" xfId="4400" xr:uid="{5AEA8925-DCDD-451B-926D-94BC37039FAF}"/>
    <cellStyle name="Normal 2 23 2 2 9 2" xfId="11005" xr:uid="{9E023B73-A362-4A6C-8245-832C5E9E0812}"/>
    <cellStyle name="Normal 2 23 2 2_Ark1" xfId="9551" xr:uid="{56BCD7F6-3EBB-41A1-9DD5-265063F56FE6}"/>
    <cellStyle name="Normal 2 23 2 20" xfId="4401" xr:uid="{BFE0E4EB-83B6-4C47-8DDD-5478B8C0EF17}"/>
    <cellStyle name="Normal 2 23 2 20 2" xfId="11006" xr:uid="{D1632AA2-6A6B-462B-8349-BC4D55F4F7DE}"/>
    <cellStyle name="Normal 2 23 2 21" xfId="4402" xr:uid="{A8985F08-8241-4DC2-8307-43BFA18A4703}"/>
    <cellStyle name="Normal 2 23 2 21 2" xfId="11007" xr:uid="{71FECB48-954E-4FEA-AD9D-357C74A5C6C2}"/>
    <cellStyle name="Normal 2 23 2 22" xfId="4403" xr:uid="{ED938D5B-EEEE-4038-B01B-4F9F36DD50A2}"/>
    <cellStyle name="Normal 2 23 2 22 2" xfId="11008" xr:uid="{11C16E1E-4547-4E6A-A8B4-E73CFC5F1914}"/>
    <cellStyle name="Normal 2 23 2 23" xfId="4404" xr:uid="{220B01DB-9DB8-4591-9F19-B95118BC3CAB}"/>
    <cellStyle name="Normal 2 23 2 23 2" xfId="11009" xr:uid="{9254AAAE-1BAC-41DB-A31E-EC046923172B}"/>
    <cellStyle name="Normal 2 23 2 24" xfId="10979" xr:uid="{80DE8DAB-7B09-4EFB-92DF-24D026B11D65}"/>
    <cellStyle name="Normal 2 23 2 3" xfId="4405" xr:uid="{5B6E2EB8-9A42-434F-B289-3EAC2B8A7417}"/>
    <cellStyle name="Normal 2 23 2 3 2" xfId="11010" xr:uid="{E7709A01-5DFD-4A22-8350-7818A54C1CA7}"/>
    <cellStyle name="Normal 2 23 2 4" xfId="4406" xr:uid="{0BA8E955-A8E1-4941-B051-C7C70A55D03B}"/>
    <cellStyle name="Normal 2 23 2 4 2" xfId="11011" xr:uid="{0E37859F-C8FB-433A-B377-0096038EC8AB}"/>
    <cellStyle name="Normal 2 23 2 5" xfId="4407" xr:uid="{F8D084CD-0FDD-4297-95AB-417779A657E3}"/>
    <cellStyle name="Normal 2 23 2 5 2" xfId="11012" xr:uid="{EB28DED8-0028-4CBD-A4A2-8178716CD57E}"/>
    <cellStyle name="Normal 2 23 2 6" xfId="4408" xr:uid="{D075B3BE-F456-4480-8546-091663BFADF1}"/>
    <cellStyle name="Normal 2 23 2 6 2" xfId="11013" xr:uid="{F31B652E-D60D-40DF-ADD1-007CAED85FDE}"/>
    <cellStyle name="Normal 2 23 2 7" xfId="4409" xr:uid="{978EA003-9522-41F1-B976-31A42AA8C36A}"/>
    <cellStyle name="Normal 2 23 2 7 2" xfId="11014" xr:uid="{E606F655-53AF-47A3-B67F-DA1E5B8FDB64}"/>
    <cellStyle name="Normal 2 23 2 8" xfId="4410" xr:uid="{B0095A12-BCE8-4E0B-A478-541DBD469F05}"/>
    <cellStyle name="Normal 2 23 2 8 2" xfId="11015" xr:uid="{54B55FAF-DD55-4BC4-94F1-B5DA840DDEEB}"/>
    <cellStyle name="Normal 2 23 2 9" xfId="4411" xr:uid="{F86B5D42-CEEE-4FA9-B704-BF084D84C3B0}"/>
    <cellStyle name="Normal 2 23 2 9 2" xfId="11016" xr:uid="{BBB359F2-A7D8-4EFB-B9A8-E6EAF37D15A8}"/>
    <cellStyle name="Normal 2 23 2_Ark1" xfId="9552" xr:uid="{2482045D-C8F7-4D49-BE76-51678FE6AF0A}"/>
    <cellStyle name="Normal 2 23 20" xfId="4412" xr:uid="{E2FC3008-1169-49FF-8BD9-BDC4E015627D}"/>
    <cellStyle name="Normal 2 23 20 2" xfId="11017" xr:uid="{DF3C5DC1-84C2-40C1-BB1C-717390686DC0}"/>
    <cellStyle name="Normal 2 23 21" xfId="4413" xr:uid="{EB569FB0-5025-4C18-A4C7-8835D87C9B43}"/>
    <cellStyle name="Normal 2 23 21 2" xfId="11018" xr:uid="{D067C084-24E9-42AF-97C3-433900E6CA7D}"/>
    <cellStyle name="Normal 2 23 22" xfId="4414" xr:uid="{6FC6BD21-822C-46C9-9D12-A58902F2BAA6}"/>
    <cellStyle name="Normal 2 23 22 2" xfId="11019" xr:uid="{7F773030-D925-4B80-8F88-12359E225025}"/>
    <cellStyle name="Normal 2 23 23" xfId="4415" xr:uid="{562A2CD1-AAB4-43AB-8ED3-5F37F4BAAA9A}"/>
    <cellStyle name="Normal 2 23 23 2" xfId="11020" xr:uid="{87F5C257-FEC2-49A8-B991-0BC161636AE9}"/>
    <cellStyle name="Normal 2 23 24" xfId="4416" xr:uid="{84126CCB-D8F1-448D-B156-10086E9D9350}"/>
    <cellStyle name="Normal 2 23 24 2" xfId="11021" xr:uid="{ED710B3A-39F3-469B-8821-1A35D21F4D12}"/>
    <cellStyle name="Normal 2 23 25" xfId="10968" xr:uid="{360739B2-53FE-40B1-AD0E-93168ECEE0C7}"/>
    <cellStyle name="Normal 2 23 3" xfId="4417" xr:uid="{72993967-89DE-4F25-AF77-496E58038175}"/>
    <cellStyle name="Normal 2 23 3 10" xfId="11022" xr:uid="{0E39F3D3-58BF-4D7F-B8B1-043394C31E51}"/>
    <cellStyle name="Normal 2 23 3 2" xfId="4418" xr:uid="{4111E217-5218-43E4-A1B5-8B93529DE575}"/>
    <cellStyle name="Normal 2 23 3 2 2" xfId="4419" xr:uid="{C7BF28A2-2F8B-4850-A688-6C0C0C832358}"/>
    <cellStyle name="Normal 2 23 3 2 2 2" xfId="11024" xr:uid="{223D0354-ECB5-4B93-8A6C-BB50C1735D9A}"/>
    <cellStyle name="Normal 2 23 3 2 3" xfId="4420" xr:uid="{6720CBD5-DA1A-4CDD-A2BA-C04FA996B3CD}"/>
    <cellStyle name="Normal 2 23 3 2 3 2" xfId="11025" xr:uid="{E92F05BD-F4BC-41B3-9588-317E0582D0E0}"/>
    <cellStyle name="Normal 2 23 3 2 4" xfId="4421" xr:uid="{597B2870-F42E-4F32-A30E-DB5AAB1EEEEB}"/>
    <cellStyle name="Normal 2 23 3 2 4 2" xfId="11026" xr:uid="{89050F93-442A-4AFE-83ED-6FF3210826F9}"/>
    <cellStyle name="Normal 2 23 3 2 5" xfId="4422" xr:uid="{FE4EB305-8DC7-49C7-81FD-D7CCB3865343}"/>
    <cellStyle name="Normal 2 23 3 2 5 2" xfId="11027" xr:uid="{5139E9ED-D6F8-47A1-9E07-E98A598F229B}"/>
    <cellStyle name="Normal 2 23 3 2 6" xfId="4423" xr:uid="{E8486BA9-3B71-4CE6-BBDC-83D6D42A951B}"/>
    <cellStyle name="Normal 2 23 3 2 6 2" xfId="11028" xr:uid="{62BEB3DE-7382-4948-B23B-CE7C0379BF7F}"/>
    <cellStyle name="Normal 2 23 3 2 7" xfId="4424" xr:uid="{51D555B3-8A90-4C12-AE39-CBE1C79FFFE3}"/>
    <cellStyle name="Normal 2 23 3 2 7 2" xfId="11029" xr:uid="{0A7F67E5-5222-49EA-9DBE-FF782FBB14D1}"/>
    <cellStyle name="Normal 2 23 3 2 8" xfId="4425" xr:uid="{E15DB388-E497-4BCC-8491-B867A10E81B4}"/>
    <cellStyle name="Normal 2 23 3 2 8 2" xfId="11030" xr:uid="{C03009D9-9E84-4D7D-99D9-AF3A9DA5D5A6}"/>
    <cellStyle name="Normal 2 23 3 2 9" xfId="11023" xr:uid="{4E82E843-6D47-48BD-840B-DB95F717929E}"/>
    <cellStyle name="Normal 2 23 3 2_Ark1" xfId="9553" xr:uid="{56396150-0012-4962-BE6F-504B17342F7E}"/>
    <cellStyle name="Normal 2 23 3 3" xfId="4426" xr:uid="{3CAC9B5C-8B6B-42F2-A3F6-4FCE59EE16F5}"/>
    <cellStyle name="Normal 2 23 3 3 2" xfId="11031" xr:uid="{4DA628E6-C4D8-4C55-8325-FE6AB61A40D4}"/>
    <cellStyle name="Normal 2 23 3 4" xfId="4427" xr:uid="{A9953C36-117A-4733-8B5C-E23F469CEF69}"/>
    <cellStyle name="Normal 2 23 3 4 2" xfId="11032" xr:uid="{2594F91A-AEB8-441D-A6C6-547E8424A409}"/>
    <cellStyle name="Normal 2 23 3 5" xfId="4428" xr:uid="{36AC2475-29ED-4655-981F-FDBEB633477F}"/>
    <cellStyle name="Normal 2 23 3 5 2" xfId="11033" xr:uid="{4C202316-5CEE-4046-A3B4-6E17107855AC}"/>
    <cellStyle name="Normal 2 23 3 6" xfId="4429" xr:uid="{3DFA9CB5-0627-418D-BAF0-0839F1847C2C}"/>
    <cellStyle name="Normal 2 23 3 6 2" xfId="11034" xr:uid="{87CC92D0-5D8E-4BB6-BC39-5BD3AC9AF2DD}"/>
    <cellStyle name="Normal 2 23 3 7" xfId="4430" xr:uid="{3D0E49F9-3998-4C2E-9F9C-44F9A4D25A08}"/>
    <cellStyle name="Normal 2 23 3 7 2" xfId="11035" xr:uid="{35130CA7-6FE3-4E5C-9147-A4EFB306F663}"/>
    <cellStyle name="Normal 2 23 3 8" xfId="4431" xr:uid="{9BDE780C-4C8B-4749-BA70-8B822E6EEA29}"/>
    <cellStyle name="Normal 2 23 3 8 2" xfId="11036" xr:uid="{A695C68F-3EE6-4F4A-9546-C0B1AA975473}"/>
    <cellStyle name="Normal 2 23 3 9" xfId="4432" xr:uid="{FB64D2BE-9D75-4785-A813-431FD3EE0B5D}"/>
    <cellStyle name="Normal 2 23 3 9 2" xfId="11037" xr:uid="{5D9A1F9F-F65F-4BE0-A9CE-F6C47A3BD897}"/>
    <cellStyle name="Normal 2 23 3_Ark1" xfId="9554" xr:uid="{7FCBE1B2-2404-4EC7-A06B-E12BB62F9EC1}"/>
    <cellStyle name="Normal 2 23 4" xfId="4433" xr:uid="{174D8993-38A4-49B2-91D4-9D80B76F3728}"/>
    <cellStyle name="Normal 2 23 4 2" xfId="11038" xr:uid="{24460C6D-190B-45A2-A073-47EE32538A1D}"/>
    <cellStyle name="Normal 2 23 5" xfId="4434" xr:uid="{0F7317C4-0234-4D0F-90EF-099C6FF31FC0}"/>
    <cellStyle name="Normal 2 23 5 2" xfId="11039" xr:uid="{56EB119D-8825-44E0-8789-6444ADADEDD3}"/>
    <cellStyle name="Normal 2 23 6" xfId="4435" xr:uid="{1CEFD842-3102-443B-A4BD-07CA6A7DE7F9}"/>
    <cellStyle name="Normal 2 23 6 2" xfId="11040" xr:uid="{9812D0F5-09FD-4E30-84CB-658B37BA9C21}"/>
    <cellStyle name="Normal 2 23 7" xfId="4436" xr:uid="{08F5CCBB-FB36-47DF-95D2-5EFDCFE5DC86}"/>
    <cellStyle name="Normal 2 23 7 2" xfId="11041" xr:uid="{4F6B2B31-5841-4B98-A64F-811963542891}"/>
    <cellStyle name="Normal 2 23 8" xfId="4437" xr:uid="{B7A85614-71C8-4E05-95B9-65D54EA2B706}"/>
    <cellStyle name="Normal 2 23 8 2" xfId="11042" xr:uid="{D851211D-147F-4AEF-8366-DBD27831EA4C}"/>
    <cellStyle name="Normal 2 23 9" xfId="4438" xr:uid="{658CACF0-FEDB-4E5F-99A2-0B45BB8D9DA3}"/>
    <cellStyle name="Normal 2 23 9 2" xfId="11043" xr:uid="{21E4B370-69CE-496E-A218-DC2ADEE4DB24}"/>
    <cellStyle name="Normal 2 23_Ark1" xfId="9555" xr:uid="{437764A6-5718-4B18-9B17-421D2D78FB8F}"/>
    <cellStyle name="Normal 2 24" xfId="4439" xr:uid="{B5E75914-B29B-45E7-9054-A3A54EBE0D25}"/>
    <cellStyle name="Normal 2 24 10" xfId="4440" xr:uid="{E812158E-C967-432F-889E-E277CDD34E74}"/>
    <cellStyle name="Normal 2 24 10 2" xfId="11045" xr:uid="{071DF41F-E0AF-4B5F-8B86-9373A356ADD7}"/>
    <cellStyle name="Normal 2 24 11" xfId="4441" xr:uid="{7D025AD2-95A6-4A1B-8DEC-7066A96AAEF1}"/>
    <cellStyle name="Normal 2 24 11 2" xfId="11046" xr:uid="{12BCB2EC-99E7-4C4D-84D4-AEB3D4F10821}"/>
    <cellStyle name="Normal 2 24 12" xfId="4442" xr:uid="{060D8599-8F71-4985-9F67-83BFDC346285}"/>
    <cellStyle name="Normal 2 24 12 2" xfId="11047" xr:uid="{B47FDE8F-17E8-4A0C-84A7-ED35C8410B2E}"/>
    <cellStyle name="Normal 2 24 13" xfId="4443" xr:uid="{AB193E9A-E9E2-433C-AF30-217B4B1BEA06}"/>
    <cellStyle name="Normal 2 24 13 2" xfId="11048" xr:uid="{6E6D7F81-5D1A-4AE7-B0F1-B5DF9FFB4876}"/>
    <cellStyle name="Normal 2 24 14" xfId="4444" xr:uid="{1CE1D5C3-B994-41EB-9057-8D726C726B66}"/>
    <cellStyle name="Normal 2 24 14 2" xfId="11049" xr:uid="{06B27592-980D-4623-829C-F2173B40FE53}"/>
    <cellStyle name="Normal 2 24 15" xfId="4445" xr:uid="{B96F31C3-5421-405A-B9AA-5F178571C1E1}"/>
    <cellStyle name="Normal 2 24 15 2" xfId="11050" xr:uid="{38C2C74A-69AD-4054-B257-1C018083AD05}"/>
    <cellStyle name="Normal 2 24 16" xfId="4446" xr:uid="{6193766E-1FC2-44BD-BE61-DBBE069D3FCD}"/>
    <cellStyle name="Normal 2 24 16 2" xfId="11051" xr:uid="{72BDCB49-DE1E-4ABE-894D-2E8F7B17BEBF}"/>
    <cellStyle name="Normal 2 24 17" xfId="4447" xr:uid="{00C5043B-7188-46EC-83A8-D38113EE5286}"/>
    <cellStyle name="Normal 2 24 17 2" xfId="11052" xr:uid="{1543A6BC-AC26-4396-8005-32EA09A3F65A}"/>
    <cellStyle name="Normal 2 24 18" xfId="4448" xr:uid="{E1D3F81F-61DA-4CAC-8451-DD4590C47B73}"/>
    <cellStyle name="Normal 2 24 18 2" xfId="11053" xr:uid="{3AFA3A46-6796-458B-B9D9-DFFC11172484}"/>
    <cellStyle name="Normal 2 24 19" xfId="4449" xr:uid="{798BC214-570D-49F3-A2E3-F36FFFA1646B}"/>
    <cellStyle name="Normal 2 24 19 2" xfId="11054" xr:uid="{C91D9598-8BC1-4EEF-98BC-96CC8BC11433}"/>
    <cellStyle name="Normal 2 24 2" xfId="4450" xr:uid="{AB7E8D70-801E-41D3-8E68-4CD0BF2A95BE}"/>
    <cellStyle name="Normal 2 24 2 10" xfId="4451" xr:uid="{8F21A121-B039-4076-89CA-F1C3CB217187}"/>
    <cellStyle name="Normal 2 24 2 10 2" xfId="11056" xr:uid="{B171CFFE-A613-401A-A2EF-42C0E9B8ACD6}"/>
    <cellStyle name="Normal 2 24 2 11" xfId="4452" xr:uid="{C5BC8EDC-B649-4CB4-8808-C91D1BB89C8C}"/>
    <cellStyle name="Normal 2 24 2 11 2" xfId="11057" xr:uid="{C0EA2F1F-192D-4CDD-A400-9E811E3ACC93}"/>
    <cellStyle name="Normal 2 24 2 12" xfId="4453" xr:uid="{972B6267-2F63-4E28-872B-323D239158B0}"/>
    <cellStyle name="Normal 2 24 2 12 2" xfId="11058" xr:uid="{4E949209-EC14-4F83-8ACE-690DC1F8B17F}"/>
    <cellStyle name="Normal 2 24 2 13" xfId="4454" xr:uid="{D5EB2EC1-72E0-43D7-97D7-4EEDA70F2AF5}"/>
    <cellStyle name="Normal 2 24 2 13 2" xfId="11059" xr:uid="{B38BF1AC-A149-4151-B17E-6360C635F9A9}"/>
    <cellStyle name="Normal 2 24 2 14" xfId="4455" xr:uid="{C783B303-0EA0-465D-B13B-4041A61C6D8F}"/>
    <cellStyle name="Normal 2 24 2 14 2" xfId="11060" xr:uid="{9EE4A3E0-5954-49A0-81F2-5C69DD67C2ED}"/>
    <cellStyle name="Normal 2 24 2 15" xfId="4456" xr:uid="{9FC50E14-F5D2-403B-87F8-7A847FE03C04}"/>
    <cellStyle name="Normal 2 24 2 15 2" xfId="11061" xr:uid="{86495FC7-4EE7-4D47-B386-186DC0D0DBA4}"/>
    <cellStyle name="Normal 2 24 2 16" xfId="4457" xr:uid="{ADACE33B-357A-446A-B44F-4E684FD5A232}"/>
    <cellStyle name="Normal 2 24 2 16 2" xfId="11062" xr:uid="{8442BF36-C140-49B5-95BB-1DDA220CDC09}"/>
    <cellStyle name="Normal 2 24 2 17" xfId="4458" xr:uid="{A233F1E9-8566-4B9E-8AA8-565AD0C95D36}"/>
    <cellStyle name="Normal 2 24 2 17 2" xfId="11063" xr:uid="{DEABC986-2B88-4439-AC42-D684AAC60C79}"/>
    <cellStyle name="Normal 2 24 2 18" xfId="4459" xr:uid="{85835F2F-01B1-4AF2-B236-CDE3AA59C678}"/>
    <cellStyle name="Normal 2 24 2 18 2" xfId="11064" xr:uid="{FCC33E7B-AC84-4C32-9F13-EEE3C528411D}"/>
    <cellStyle name="Normal 2 24 2 19" xfId="4460" xr:uid="{068D747B-02BB-4C58-9980-A56616F44F54}"/>
    <cellStyle name="Normal 2 24 2 19 2" xfId="11065" xr:uid="{31BEBD62-87EE-4696-AB34-D3A80D61B72E}"/>
    <cellStyle name="Normal 2 24 2 2" xfId="4461" xr:uid="{5FA3B7CE-DF04-4A45-B848-484D04AF9572}"/>
    <cellStyle name="Normal 2 24 2 2 10" xfId="11066" xr:uid="{84F2C5AC-7E2F-4C44-9634-B6725A3362F8}"/>
    <cellStyle name="Normal 2 24 2 2 2" xfId="4462" xr:uid="{84553D78-06C0-4880-AF91-B8979EEA7C8D}"/>
    <cellStyle name="Normal 2 24 2 2 2 2" xfId="4463" xr:uid="{855F017A-2139-46B9-841B-DE46EA32E8F9}"/>
    <cellStyle name="Normal 2 24 2 2 2 2 2" xfId="11068" xr:uid="{D0EC7A2D-EA80-442F-894F-1A2F6FCD9FFA}"/>
    <cellStyle name="Normal 2 24 2 2 2 3" xfId="4464" xr:uid="{313F89C5-3101-45F3-AD16-073FECB33182}"/>
    <cellStyle name="Normal 2 24 2 2 2 3 2" xfId="11069" xr:uid="{C4AC8FDE-B3FE-491A-8C14-1533985416FB}"/>
    <cellStyle name="Normal 2 24 2 2 2 4" xfId="4465" xr:uid="{4AA38648-40BC-4237-B0DF-3928C4BEBF6C}"/>
    <cellStyle name="Normal 2 24 2 2 2 4 2" xfId="11070" xr:uid="{156DAF76-A1C6-47A6-9BAE-5E99130AA6AD}"/>
    <cellStyle name="Normal 2 24 2 2 2 5" xfId="4466" xr:uid="{D2B865F2-E370-437C-A371-C497A35D8974}"/>
    <cellStyle name="Normal 2 24 2 2 2 5 2" xfId="11071" xr:uid="{CFBBA835-23A2-4751-9EDF-939B941B5AB0}"/>
    <cellStyle name="Normal 2 24 2 2 2 6" xfId="4467" xr:uid="{A817FC52-E38F-479C-9B55-138059B872A5}"/>
    <cellStyle name="Normal 2 24 2 2 2 6 2" xfId="11072" xr:uid="{F0F47853-8C5B-4B6A-9AD4-674CE2CE0C65}"/>
    <cellStyle name="Normal 2 24 2 2 2 7" xfId="4468" xr:uid="{5B5ACF69-70BA-4F8E-A566-403E80D9A99C}"/>
    <cellStyle name="Normal 2 24 2 2 2 7 2" xfId="11073" xr:uid="{7F4401A7-313E-4674-9022-DC175B9562BA}"/>
    <cellStyle name="Normal 2 24 2 2 2 8" xfId="4469" xr:uid="{3C067D4C-D483-475B-B811-AE6BC186EA84}"/>
    <cellStyle name="Normal 2 24 2 2 2 8 2" xfId="11074" xr:uid="{9D16B41C-3296-489D-9EBA-D910A6D3B38F}"/>
    <cellStyle name="Normal 2 24 2 2 2 9" xfId="11067" xr:uid="{3875821D-5E55-49E2-B447-2C845691DAED}"/>
    <cellStyle name="Normal 2 24 2 2 2_Ark1" xfId="9556" xr:uid="{269749B7-BC68-489F-BDB0-0F09A0FE3468}"/>
    <cellStyle name="Normal 2 24 2 2 3" xfId="4470" xr:uid="{31501334-AA90-4CDC-B2A2-C653F07A4586}"/>
    <cellStyle name="Normal 2 24 2 2 3 2" xfId="11075" xr:uid="{A559B6DC-94FB-47C4-9A07-AE3F90B95F5E}"/>
    <cellStyle name="Normal 2 24 2 2 4" xfId="4471" xr:uid="{0658B9B8-9EA1-4BFC-A169-513F9552689E}"/>
    <cellStyle name="Normal 2 24 2 2 4 2" xfId="11076" xr:uid="{4A5C34E8-10EB-4795-B381-8482B649B29D}"/>
    <cellStyle name="Normal 2 24 2 2 5" xfId="4472" xr:uid="{48640C96-9150-4A94-A37E-D91BF773AF95}"/>
    <cellStyle name="Normal 2 24 2 2 5 2" xfId="11077" xr:uid="{0996068F-174F-440E-BC6C-5D3F6A1DAF15}"/>
    <cellStyle name="Normal 2 24 2 2 6" xfId="4473" xr:uid="{613135AA-3C38-4E78-A893-F447920C9F71}"/>
    <cellStyle name="Normal 2 24 2 2 6 2" xfId="11078" xr:uid="{F6F48D2F-BDE5-4CC6-B86D-2C4F96C2330C}"/>
    <cellStyle name="Normal 2 24 2 2 7" xfId="4474" xr:uid="{96E73346-F1D8-40C8-A598-7AEE68AD8E9A}"/>
    <cellStyle name="Normal 2 24 2 2 7 2" xfId="11079" xr:uid="{7B8DCDA5-23C1-425A-9701-0A70AF8D8AB3}"/>
    <cellStyle name="Normal 2 24 2 2 8" xfId="4475" xr:uid="{AABACC18-B502-45CA-AA49-4CB40B4C97EC}"/>
    <cellStyle name="Normal 2 24 2 2 8 2" xfId="11080" xr:uid="{21F6DEE8-332A-4939-A31E-0FB5AF5AA0B5}"/>
    <cellStyle name="Normal 2 24 2 2 9" xfId="4476" xr:uid="{F3D93A2F-1AD4-479E-9809-780179C25E27}"/>
    <cellStyle name="Normal 2 24 2 2 9 2" xfId="11081" xr:uid="{917630C2-5CD6-4F17-AD37-D27D999A4C39}"/>
    <cellStyle name="Normal 2 24 2 2_Ark1" xfId="9557" xr:uid="{D833AE64-F5DD-4DF7-9B83-B7805E0DC6D0}"/>
    <cellStyle name="Normal 2 24 2 20" xfId="4477" xr:uid="{EA9A19DE-CE80-45F2-A2AE-8CF80A667C3D}"/>
    <cellStyle name="Normal 2 24 2 20 2" xfId="11082" xr:uid="{CF5978C0-BBF1-4A1A-8FCE-E54BDD23008E}"/>
    <cellStyle name="Normal 2 24 2 21" xfId="4478" xr:uid="{D673E731-7BA4-4CC3-98CE-9246D37D92E3}"/>
    <cellStyle name="Normal 2 24 2 21 2" xfId="11083" xr:uid="{F2A93C1C-FB63-4588-B54D-74FFF2B9B37D}"/>
    <cellStyle name="Normal 2 24 2 22" xfId="4479" xr:uid="{B0BB6DD2-EDBE-46CE-8FBC-7DA7D12C39CD}"/>
    <cellStyle name="Normal 2 24 2 22 2" xfId="11084" xr:uid="{3D2A199B-0E84-4045-9785-9FAA2A79ACC9}"/>
    <cellStyle name="Normal 2 24 2 23" xfId="4480" xr:uid="{AA60563A-15B8-43FC-9575-D93EAE1B3489}"/>
    <cellStyle name="Normal 2 24 2 23 2" xfId="11085" xr:uid="{EBED03F2-F31A-42F4-BB7C-4B0B02E29206}"/>
    <cellStyle name="Normal 2 24 2 24" xfId="11055" xr:uid="{C978BCCD-F961-4870-AC9A-84C82A276361}"/>
    <cellStyle name="Normal 2 24 2 3" xfId="4481" xr:uid="{812C35AA-5944-4CAC-A6FC-8930DCA67A29}"/>
    <cellStyle name="Normal 2 24 2 3 2" xfId="11086" xr:uid="{88F5B731-4CFD-4F19-9447-243396538AC5}"/>
    <cellStyle name="Normal 2 24 2 4" xfId="4482" xr:uid="{816D8474-53C9-43E0-9DBE-C2409D4F899E}"/>
    <cellStyle name="Normal 2 24 2 4 2" xfId="11087" xr:uid="{3D1CF9D3-6ACA-4B22-B871-7753192721F3}"/>
    <cellStyle name="Normal 2 24 2 5" xfId="4483" xr:uid="{9709AB4B-1DC7-4ED3-B74A-92FA8664AD92}"/>
    <cellStyle name="Normal 2 24 2 5 2" xfId="11088" xr:uid="{A3F16E2B-8A73-49F0-BF39-46B8579F917B}"/>
    <cellStyle name="Normal 2 24 2 6" xfId="4484" xr:uid="{28708F75-8693-4545-A08D-EEDD7656A38B}"/>
    <cellStyle name="Normal 2 24 2 6 2" xfId="11089" xr:uid="{3119430E-4C27-49F8-A63A-1209FDE4D3B2}"/>
    <cellStyle name="Normal 2 24 2 7" xfId="4485" xr:uid="{A7646315-6E11-47B8-91AB-FB3133F4E1A1}"/>
    <cellStyle name="Normal 2 24 2 7 2" xfId="11090" xr:uid="{5B829D73-8E6E-4503-8AC2-7E94923BAB99}"/>
    <cellStyle name="Normal 2 24 2 8" xfId="4486" xr:uid="{7F029069-77D8-4F6F-8232-1AA819A649CB}"/>
    <cellStyle name="Normal 2 24 2 8 2" xfId="11091" xr:uid="{A3BF1EE5-7FA1-4C44-A91C-5E0BD7A79808}"/>
    <cellStyle name="Normal 2 24 2 9" xfId="4487" xr:uid="{5E855429-E99D-4199-A4FA-C8C3C3F9377D}"/>
    <cellStyle name="Normal 2 24 2 9 2" xfId="11092" xr:uid="{BFFD2159-B0F4-4ADA-BF44-AF9931541871}"/>
    <cellStyle name="Normal 2 24 2_Ark1" xfId="9558" xr:uid="{AC17821E-DCFE-49D6-828C-0903135EC463}"/>
    <cellStyle name="Normal 2 24 20" xfId="4488" xr:uid="{B85931F9-6C11-46BE-BDF0-E01AF45C201D}"/>
    <cellStyle name="Normal 2 24 20 2" xfId="11093" xr:uid="{E04C3EBC-ABB7-417F-B8EC-7ED674346421}"/>
    <cellStyle name="Normal 2 24 21" xfId="4489" xr:uid="{D12E5A82-5FE8-4704-91C0-2459CA698F39}"/>
    <cellStyle name="Normal 2 24 21 2" xfId="11094" xr:uid="{06E7BA5C-8565-4655-8342-6FA956D203AB}"/>
    <cellStyle name="Normal 2 24 22" xfId="4490" xr:uid="{A92A44BC-301A-4EC2-9FC2-34AD812D7C65}"/>
    <cellStyle name="Normal 2 24 22 2" xfId="11095" xr:uid="{915ED7F3-F75E-4BB3-B744-BD4B9E4162BB}"/>
    <cellStyle name="Normal 2 24 23" xfId="4491" xr:uid="{4CB38E8B-5489-4BBD-9685-B205AD5246F8}"/>
    <cellStyle name="Normal 2 24 23 2" xfId="11096" xr:uid="{3CB57AD7-DC50-44E2-9628-02B8370E6CBC}"/>
    <cellStyle name="Normal 2 24 24" xfId="4492" xr:uid="{39513071-F0CA-492C-A2C1-584FC2BDA9EA}"/>
    <cellStyle name="Normal 2 24 24 2" xfId="11097" xr:uid="{0C85DDF9-25FB-44B1-89D4-FF2BCDF45A07}"/>
    <cellStyle name="Normal 2 24 25" xfId="11044" xr:uid="{9F482F54-2E37-4C28-B705-561920CD828A}"/>
    <cellStyle name="Normal 2 24 3" xfId="4493" xr:uid="{14F0426C-5A8D-4639-BAD4-BDC1F86648A4}"/>
    <cellStyle name="Normal 2 24 3 10" xfId="11098" xr:uid="{0F45EF04-D058-48BD-AEFA-840E1DEE9D9C}"/>
    <cellStyle name="Normal 2 24 3 2" xfId="4494" xr:uid="{B25C3335-5ED6-4D0D-900C-2AC8ED12BBB1}"/>
    <cellStyle name="Normal 2 24 3 2 2" xfId="4495" xr:uid="{D57ABB0E-1D12-4DE6-A6B9-F831EB29B04A}"/>
    <cellStyle name="Normal 2 24 3 2 2 2" xfId="11100" xr:uid="{663E0FC9-C940-42A0-8E40-CB4CAC84551B}"/>
    <cellStyle name="Normal 2 24 3 2 3" xfId="4496" xr:uid="{DF0C0E73-2BBA-434B-B565-C21B784F1BFE}"/>
    <cellStyle name="Normal 2 24 3 2 3 2" xfId="11101" xr:uid="{BAA6BE5E-AFDD-44C2-A0BF-F6D5BC945A80}"/>
    <cellStyle name="Normal 2 24 3 2 4" xfId="4497" xr:uid="{1FFFEE93-AFA5-4A4C-B3F8-43DF8AA42302}"/>
    <cellStyle name="Normal 2 24 3 2 4 2" xfId="11102" xr:uid="{D85313BE-D2D1-4688-A577-437CF8EA463C}"/>
    <cellStyle name="Normal 2 24 3 2 5" xfId="4498" xr:uid="{DC459352-6638-4F97-98D8-BD46BB470569}"/>
    <cellStyle name="Normal 2 24 3 2 5 2" xfId="11103" xr:uid="{6A1DB24F-02A1-4A91-8608-59C057267F94}"/>
    <cellStyle name="Normal 2 24 3 2 6" xfId="4499" xr:uid="{276CE900-A02F-470D-A4BC-46377EC19623}"/>
    <cellStyle name="Normal 2 24 3 2 6 2" xfId="11104" xr:uid="{43A5A4E5-F7AD-47F5-971D-82703C8EFA52}"/>
    <cellStyle name="Normal 2 24 3 2 7" xfId="4500" xr:uid="{8716D8F2-E793-48E1-A6C7-851040BFEE4E}"/>
    <cellStyle name="Normal 2 24 3 2 7 2" xfId="11105" xr:uid="{BF5AF209-0186-499F-AE8E-09FD1160FDFE}"/>
    <cellStyle name="Normal 2 24 3 2 8" xfId="4501" xr:uid="{B63F85BE-3961-4339-96ED-E131A4985072}"/>
    <cellStyle name="Normal 2 24 3 2 8 2" xfId="11106" xr:uid="{EBB42A58-2681-471C-8763-B95B751F01FF}"/>
    <cellStyle name="Normal 2 24 3 2 9" xfId="11099" xr:uid="{1A4F5426-85A0-4F96-9623-76F9A1548121}"/>
    <cellStyle name="Normal 2 24 3 2_Ark1" xfId="9559" xr:uid="{6AEB3AA6-D35A-4240-AAB4-FAC727995AB0}"/>
    <cellStyle name="Normal 2 24 3 3" xfId="4502" xr:uid="{8C875FD6-A240-451B-A5C4-CF524DA3BB00}"/>
    <cellStyle name="Normal 2 24 3 3 2" xfId="11107" xr:uid="{EE02A1DF-5756-404C-8107-7313F647A565}"/>
    <cellStyle name="Normal 2 24 3 4" xfId="4503" xr:uid="{C6638A69-9B87-4B3A-A2F5-0C993A2A2968}"/>
    <cellStyle name="Normal 2 24 3 4 2" xfId="11108" xr:uid="{8F670E36-736D-4DF6-9385-C5039CEB2C64}"/>
    <cellStyle name="Normal 2 24 3 5" xfId="4504" xr:uid="{D5110EE2-B7D4-498C-B5E4-96A58B1FA7ED}"/>
    <cellStyle name="Normal 2 24 3 5 2" xfId="11109" xr:uid="{7CE25FC6-64ED-4D5A-BB3B-113E2995F3AD}"/>
    <cellStyle name="Normal 2 24 3 6" xfId="4505" xr:uid="{0E56BEA5-C2F9-44A7-8D02-1AFB9AE87985}"/>
    <cellStyle name="Normal 2 24 3 6 2" xfId="11110" xr:uid="{06689C7E-E6D5-40B3-9C79-0FF848B07C00}"/>
    <cellStyle name="Normal 2 24 3 7" xfId="4506" xr:uid="{D7871BA4-C31F-4431-A8D6-0C3F8D725D36}"/>
    <cellStyle name="Normal 2 24 3 7 2" xfId="11111" xr:uid="{4C36AB1C-457B-4324-A075-DD5216360F68}"/>
    <cellStyle name="Normal 2 24 3 8" xfId="4507" xr:uid="{C4FFA0EB-BB2F-4A56-B5C3-9B6B55142ECD}"/>
    <cellStyle name="Normal 2 24 3 8 2" xfId="11112" xr:uid="{CC014E9D-C34C-4461-BB39-D23FD1E1B2FD}"/>
    <cellStyle name="Normal 2 24 3 9" xfId="4508" xr:uid="{33FF1405-C627-4C91-A101-82651A943879}"/>
    <cellStyle name="Normal 2 24 3 9 2" xfId="11113" xr:uid="{6758978A-B5FB-4F02-A887-A7CF5E553C30}"/>
    <cellStyle name="Normal 2 24 3_Ark1" xfId="9560" xr:uid="{FCF7F495-DBDA-461D-AB69-BA6E03F26BE5}"/>
    <cellStyle name="Normal 2 24 4" xfId="4509" xr:uid="{008C5BCC-513D-4353-A7C9-99C7A735EEF7}"/>
    <cellStyle name="Normal 2 24 4 2" xfId="11114" xr:uid="{01899A40-AB17-490A-AA3D-8F2A9F89783F}"/>
    <cellStyle name="Normal 2 24 5" xfId="4510" xr:uid="{61893405-1D04-4EA5-8916-11C9D128145E}"/>
    <cellStyle name="Normal 2 24 5 2" xfId="11115" xr:uid="{FD20FB73-B201-49DF-9180-090F724FBDDE}"/>
    <cellStyle name="Normal 2 24 6" xfId="4511" xr:uid="{0A6F9FD3-0A00-43F3-A36E-51464DE11ED5}"/>
    <cellStyle name="Normal 2 24 6 2" xfId="11116" xr:uid="{FC9DA3F1-278A-4B0A-8644-0BC8D10F8EB8}"/>
    <cellStyle name="Normal 2 24 7" xfId="4512" xr:uid="{B4B09217-56B3-427F-B2E0-311C6E2962AB}"/>
    <cellStyle name="Normal 2 24 7 2" xfId="11117" xr:uid="{32F1522E-C672-44C4-A170-7EEBC7C8A945}"/>
    <cellStyle name="Normal 2 24 8" xfId="4513" xr:uid="{8653C1A7-B352-477B-B8F5-928C981A1100}"/>
    <cellStyle name="Normal 2 24 8 2" xfId="11118" xr:uid="{2F1AE0D4-45D3-42E7-97DB-DA35AC141879}"/>
    <cellStyle name="Normal 2 24 9" xfId="4514" xr:uid="{B80A5884-B031-4F14-B2E7-4DDC37614BE6}"/>
    <cellStyle name="Normal 2 24 9 2" xfId="11119" xr:uid="{9D6CD3EA-AB5F-4B31-A16D-5969AF015AE8}"/>
    <cellStyle name="Normal 2 24_Ark1" xfId="9561" xr:uid="{EA3BFF04-72AC-423C-A49F-929973F67601}"/>
    <cellStyle name="Normal 2 25" xfId="4515" xr:uid="{B7B27806-99D5-44C4-A368-F12EC5104CC2}"/>
    <cellStyle name="Normal 2 25 10" xfId="4516" xr:uid="{93A13313-78FE-4B3B-AD47-2DDE2AB599CA}"/>
    <cellStyle name="Normal 2 25 10 2" xfId="11121" xr:uid="{1E03897D-986D-444C-87B2-B842919A6327}"/>
    <cellStyle name="Normal 2 25 11" xfId="4517" xr:uid="{DE7F49DC-AB84-465D-9F16-6DA771FEBCCB}"/>
    <cellStyle name="Normal 2 25 11 2" xfId="11122" xr:uid="{8531B957-6DB8-47E6-94D5-6D4B01C80DDA}"/>
    <cellStyle name="Normal 2 25 12" xfId="4518" xr:uid="{4865F838-A684-4C4F-A836-49F412E84D74}"/>
    <cellStyle name="Normal 2 25 12 2" xfId="11123" xr:uid="{F66DE84C-358A-45BC-ADDD-F642BA3A8E34}"/>
    <cellStyle name="Normal 2 25 13" xfId="4519" xr:uid="{CAF12567-E432-4F50-A92F-CAD2D8B68DBF}"/>
    <cellStyle name="Normal 2 25 13 2" xfId="11124" xr:uid="{669F805E-0647-48B5-AF4B-607D89F774DA}"/>
    <cellStyle name="Normal 2 25 14" xfId="4520" xr:uid="{02D6C2BD-56DB-4A6C-A895-5340D50F6E21}"/>
    <cellStyle name="Normal 2 25 14 2" xfId="11125" xr:uid="{57C89FC9-FFD3-402E-93C8-EE02830E86E4}"/>
    <cellStyle name="Normal 2 25 15" xfId="4521" xr:uid="{AD5CA90A-E3C5-470C-95BE-5C5F77A6D3E9}"/>
    <cellStyle name="Normal 2 25 15 2" xfId="11126" xr:uid="{D2C5E9CD-B22A-4312-B287-2EA2241AF6B0}"/>
    <cellStyle name="Normal 2 25 16" xfId="4522" xr:uid="{665ECC0D-25EB-4D9E-8492-7423E9FABE70}"/>
    <cellStyle name="Normal 2 25 16 2" xfId="11127" xr:uid="{1D56B91F-D859-4F6E-A16F-7E4D54BD354E}"/>
    <cellStyle name="Normal 2 25 17" xfId="4523" xr:uid="{CCBDDBD7-FEE3-417D-B85A-7E7D7C8A2DD4}"/>
    <cellStyle name="Normal 2 25 17 2" xfId="11128" xr:uid="{482C065E-DEF6-4887-8D90-090FB36FEF2E}"/>
    <cellStyle name="Normal 2 25 18" xfId="4524" xr:uid="{DFEB7664-76C1-448D-AB04-7F7327534498}"/>
    <cellStyle name="Normal 2 25 18 2" xfId="11129" xr:uid="{64DAB59A-589C-4BAC-847E-19723427F2AD}"/>
    <cellStyle name="Normal 2 25 19" xfId="4525" xr:uid="{77765F65-F163-4736-A523-7D604A215F85}"/>
    <cellStyle name="Normal 2 25 19 2" xfId="11130" xr:uid="{69A61D44-E091-492A-B25A-332E405DF6B9}"/>
    <cellStyle name="Normal 2 25 2" xfId="4526" xr:uid="{0643F287-1959-4BD5-B4C6-B32336473526}"/>
    <cellStyle name="Normal 2 25 2 10" xfId="4527" xr:uid="{645DE661-9276-4AF3-94F1-42E61783C8B6}"/>
    <cellStyle name="Normal 2 25 2 10 2" xfId="11132" xr:uid="{7A96ED32-6709-4031-A4F0-DEF3F51EBF91}"/>
    <cellStyle name="Normal 2 25 2 11" xfId="4528" xr:uid="{0BEAE189-5D6F-4183-83B4-F242A93F15C2}"/>
    <cellStyle name="Normal 2 25 2 11 2" xfId="11133" xr:uid="{081DF5F4-5CC3-4F7B-8E8D-C9579E63A03B}"/>
    <cellStyle name="Normal 2 25 2 12" xfId="4529" xr:uid="{F617E1F6-BE63-4099-9E57-8CB319AE6527}"/>
    <cellStyle name="Normal 2 25 2 12 2" xfId="11134" xr:uid="{B69A654E-390C-4091-8D5E-A5C2035EC780}"/>
    <cellStyle name="Normal 2 25 2 13" xfId="4530" xr:uid="{9A5B0A5A-86B1-415C-A8E0-A070D4C8CA16}"/>
    <cellStyle name="Normal 2 25 2 13 2" xfId="11135" xr:uid="{75AB8939-B2B3-4F01-83D5-CCC602182E71}"/>
    <cellStyle name="Normal 2 25 2 14" xfId="4531" xr:uid="{17AAF81A-C156-441F-B155-0EF6B4088F28}"/>
    <cellStyle name="Normal 2 25 2 14 2" xfId="11136" xr:uid="{445E14A8-E762-463C-A6B4-50352D22F56E}"/>
    <cellStyle name="Normal 2 25 2 15" xfId="4532" xr:uid="{2AA3D49A-BBCC-43A1-B6AE-61B0DE8EB68A}"/>
    <cellStyle name="Normal 2 25 2 15 2" xfId="11137" xr:uid="{A3AE33EE-A992-4583-82C2-518C1B49179E}"/>
    <cellStyle name="Normal 2 25 2 16" xfId="4533" xr:uid="{568A2103-B89C-4F81-9388-EEF82140056C}"/>
    <cellStyle name="Normal 2 25 2 16 2" xfId="11138" xr:uid="{BAEF04B9-F6F4-4E96-A668-17C3BB50D165}"/>
    <cellStyle name="Normal 2 25 2 17" xfId="4534" xr:uid="{42AEC28E-A244-4636-805B-518E96A50AE4}"/>
    <cellStyle name="Normal 2 25 2 17 2" xfId="11139" xr:uid="{AD25C1F0-BE11-48DE-98E8-D747CB2F31F5}"/>
    <cellStyle name="Normal 2 25 2 18" xfId="4535" xr:uid="{C257CB9A-AEC4-4BC9-BA89-8543917B9C32}"/>
    <cellStyle name="Normal 2 25 2 18 2" xfId="11140" xr:uid="{DD3A8821-6582-4870-8AAE-8CABB9C5D0FC}"/>
    <cellStyle name="Normal 2 25 2 19" xfId="4536" xr:uid="{9101FBC5-E30D-4773-B598-5892B591452F}"/>
    <cellStyle name="Normal 2 25 2 19 2" xfId="11141" xr:uid="{1A285F2E-3CA3-442A-848E-5938339B71E2}"/>
    <cellStyle name="Normal 2 25 2 2" xfId="4537" xr:uid="{8BD796A0-3BBB-47AC-B8E4-4D32A632355F}"/>
    <cellStyle name="Normal 2 25 2 2 10" xfId="11142" xr:uid="{8488B201-8C8C-4A8E-A186-752A22980A4E}"/>
    <cellStyle name="Normal 2 25 2 2 2" xfId="4538" xr:uid="{8BCE39FF-F665-49A7-9A75-01EE80A45A32}"/>
    <cellStyle name="Normal 2 25 2 2 2 2" xfId="4539" xr:uid="{9AC9F575-3213-4FE4-9DBB-592EF3286A75}"/>
    <cellStyle name="Normal 2 25 2 2 2 2 2" xfId="11144" xr:uid="{CF6AFDF1-AE0A-425C-936F-0C709E3425E5}"/>
    <cellStyle name="Normal 2 25 2 2 2 3" xfId="4540" xr:uid="{171AB746-0661-4DBE-A5C2-0C817B423804}"/>
    <cellStyle name="Normal 2 25 2 2 2 3 2" xfId="11145" xr:uid="{99848BE2-BEF5-4BE8-AEDE-A06677537675}"/>
    <cellStyle name="Normal 2 25 2 2 2 4" xfId="4541" xr:uid="{57787B8F-DBEA-4E9D-B109-8C9D2335575A}"/>
    <cellStyle name="Normal 2 25 2 2 2 4 2" xfId="11146" xr:uid="{91252262-F538-4A8D-8893-CB5683DCD518}"/>
    <cellStyle name="Normal 2 25 2 2 2 5" xfId="4542" xr:uid="{5F73EB0E-F5A7-4397-9C00-7B59C2E7DFBE}"/>
    <cellStyle name="Normal 2 25 2 2 2 5 2" xfId="11147" xr:uid="{47F956E6-4E90-42BB-A11B-D434602C8B73}"/>
    <cellStyle name="Normal 2 25 2 2 2 6" xfId="4543" xr:uid="{4BDDCC43-3612-44B5-8A33-D4661714204E}"/>
    <cellStyle name="Normal 2 25 2 2 2 6 2" xfId="11148" xr:uid="{17BA8A56-F798-46B3-A87D-2C95E18272B3}"/>
    <cellStyle name="Normal 2 25 2 2 2 7" xfId="4544" xr:uid="{848DCF35-2DBA-4D3D-9BD9-0F20529669DF}"/>
    <cellStyle name="Normal 2 25 2 2 2 7 2" xfId="11149" xr:uid="{D188C503-5A5B-461B-9711-F628112DD9F1}"/>
    <cellStyle name="Normal 2 25 2 2 2 8" xfId="4545" xr:uid="{38E82EAC-2D47-4250-AD22-507B5F6DE5AC}"/>
    <cellStyle name="Normal 2 25 2 2 2 8 2" xfId="11150" xr:uid="{2CDBE62F-45DE-4911-AECA-46EE7B9979F4}"/>
    <cellStyle name="Normal 2 25 2 2 2 9" xfId="11143" xr:uid="{EBCBD15F-0533-4101-8344-37AC0488821C}"/>
    <cellStyle name="Normal 2 25 2 2 2_Ark1" xfId="9562" xr:uid="{F3A996B3-5D91-4847-B3A0-6DE3966E955B}"/>
    <cellStyle name="Normal 2 25 2 2 3" xfId="4546" xr:uid="{8027D7A8-9C37-44E9-966C-22D97B86A271}"/>
    <cellStyle name="Normal 2 25 2 2 3 2" xfId="11151" xr:uid="{2226837A-464B-4406-B911-E4039F673655}"/>
    <cellStyle name="Normal 2 25 2 2 4" xfId="4547" xr:uid="{AE079367-F545-4D54-B869-F1A8D12E3108}"/>
    <cellStyle name="Normal 2 25 2 2 4 2" xfId="11152" xr:uid="{9659E859-F2A4-48F6-9558-698E19485074}"/>
    <cellStyle name="Normal 2 25 2 2 5" xfId="4548" xr:uid="{1996267B-9E4B-4606-8847-79C2AAE8E054}"/>
    <cellStyle name="Normal 2 25 2 2 5 2" xfId="11153" xr:uid="{B044E4D2-F458-4131-B72B-E0B12234966C}"/>
    <cellStyle name="Normal 2 25 2 2 6" xfId="4549" xr:uid="{491F1B13-CDFB-4841-BFD9-96BBDF89D9B0}"/>
    <cellStyle name="Normal 2 25 2 2 6 2" xfId="11154" xr:uid="{CC3C5856-F557-4727-85AB-3C5522E11974}"/>
    <cellStyle name="Normal 2 25 2 2 7" xfId="4550" xr:uid="{D29D3A08-0D0B-47E8-89FF-BEF6496D8EEF}"/>
    <cellStyle name="Normal 2 25 2 2 7 2" xfId="11155" xr:uid="{4407C115-D98F-44E1-BD72-1FCEA2A2B614}"/>
    <cellStyle name="Normal 2 25 2 2 8" xfId="4551" xr:uid="{D5DC781F-C3E7-48B9-B432-D2C9710FC9AD}"/>
    <cellStyle name="Normal 2 25 2 2 8 2" xfId="11156" xr:uid="{A51D3675-4050-4778-AAC7-EAEAAB7CB2C2}"/>
    <cellStyle name="Normal 2 25 2 2 9" xfId="4552" xr:uid="{26B87D97-B208-4219-A85A-373695F2484B}"/>
    <cellStyle name="Normal 2 25 2 2 9 2" xfId="11157" xr:uid="{400D9B65-D945-4CF4-B37D-9A52D2600B93}"/>
    <cellStyle name="Normal 2 25 2 2_Ark1" xfId="9563" xr:uid="{DDF0BEF4-0E85-49A5-979A-B440D9A79EBD}"/>
    <cellStyle name="Normal 2 25 2 20" xfId="4553" xr:uid="{C19CDD2B-B3B7-41A9-8605-9410D747E0FC}"/>
    <cellStyle name="Normal 2 25 2 20 2" xfId="11158" xr:uid="{A2661C85-7196-4090-8210-11EB22087E25}"/>
    <cellStyle name="Normal 2 25 2 21" xfId="4554" xr:uid="{DFA8EF26-C6CB-47EA-B8BF-9FCAD5BD3661}"/>
    <cellStyle name="Normal 2 25 2 21 2" xfId="11159" xr:uid="{1D35E690-837C-4329-B121-81B11699E842}"/>
    <cellStyle name="Normal 2 25 2 22" xfId="4555" xr:uid="{659B5E3F-5FE2-43DF-99BD-F743A24A9E7C}"/>
    <cellStyle name="Normal 2 25 2 22 2" xfId="11160" xr:uid="{89CA374B-57A1-44BD-909A-EACA821A9B38}"/>
    <cellStyle name="Normal 2 25 2 23" xfId="4556" xr:uid="{566E7905-3570-45E1-AF1D-EF6C648A6C9E}"/>
    <cellStyle name="Normal 2 25 2 23 2" xfId="11161" xr:uid="{45D8C50A-A32A-444B-8006-8E8F704144DD}"/>
    <cellStyle name="Normal 2 25 2 24" xfId="11131" xr:uid="{F23EB1CA-F18F-42B5-B29E-23273132C131}"/>
    <cellStyle name="Normal 2 25 2 3" xfId="4557" xr:uid="{24688001-5186-4B3B-A886-BA86FE3BAA96}"/>
    <cellStyle name="Normal 2 25 2 3 2" xfId="11162" xr:uid="{C178915A-CC28-446B-AA08-1DE9C5CCFF57}"/>
    <cellStyle name="Normal 2 25 2 4" xfId="4558" xr:uid="{6A4CD7C2-0ABA-4FD7-8D70-8E674707BE5F}"/>
    <cellStyle name="Normal 2 25 2 4 2" xfId="11163" xr:uid="{372E6B69-C4D7-4410-9090-68F2CB3A923B}"/>
    <cellStyle name="Normal 2 25 2 5" xfId="4559" xr:uid="{5896677A-E70A-4027-8D7C-35B21398ED3C}"/>
    <cellStyle name="Normal 2 25 2 5 2" xfId="11164" xr:uid="{1AEEBFEC-72CC-4825-A98D-A1D2A897361A}"/>
    <cellStyle name="Normal 2 25 2 6" xfId="4560" xr:uid="{66E2D88F-23E1-4959-90F1-A49DAEB07CBF}"/>
    <cellStyle name="Normal 2 25 2 6 2" xfId="11165" xr:uid="{1F18CB8B-998F-4028-9332-F786BBB83987}"/>
    <cellStyle name="Normal 2 25 2 7" xfId="4561" xr:uid="{9AFBC3A4-F689-4C21-BCEC-E4F5F968A1F6}"/>
    <cellStyle name="Normal 2 25 2 7 2" xfId="11166" xr:uid="{1BC2F5DC-5D99-40FE-9D4F-6B97AE302F61}"/>
    <cellStyle name="Normal 2 25 2 8" xfId="4562" xr:uid="{65BE78B4-76F3-4AEF-AB63-09AA0FDFBB02}"/>
    <cellStyle name="Normal 2 25 2 8 2" xfId="11167" xr:uid="{251EC3AA-BE97-41B1-8F4E-FC30B12FD384}"/>
    <cellStyle name="Normal 2 25 2 9" xfId="4563" xr:uid="{A8D64847-6665-4BB2-839C-0B2729B0B121}"/>
    <cellStyle name="Normal 2 25 2 9 2" xfId="11168" xr:uid="{51F241CD-3EAA-4E61-A9F3-0D9462979FE3}"/>
    <cellStyle name="Normal 2 25 2_Ark1" xfId="9564" xr:uid="{FA0588E2-A589-4F29-8467-1131FE10F21D}"/>
    <cellStyle name="Normal 2 25 20" xfId="4564" xr:uid="{1DAA8CC9-6748-48C7-A3E2-6606C6326453}"/>
    <cellStyle name="Normal 2 25 20 2" xfId="11169" xr:uid="{2A052948-A7CC-46D9-B629-AB9460BB2B9A}"/>
    <cellStyle name="Normal 2 25 21" xfId="4565" xr:uid="{9EF617E6-8AE4-4784-8DCF-48F0686B0F13}"/>
    <cellStyle name="Normal 2 25 21 2" xfId="11170" xr:uid="{4D5E0BD2-0C9D-48C8-9A66-83DE8BE6010B}"/>
    <cellStyle name="Normal 2 25 22" xfId="4566" xr:uid="{5FC41866-3774-4CC1-B6F6-C0892D0CE9FE}"/>
    <cellStyle name="Normal 2 25 22 2" xfId="11171" xr:uid="{CACD05C8-601B-49BF-8F9A-CC6EF5C4067D}"/>
    <cellStyle name="Normal 2 25 23" xfId="4567" xr:uid="{9DCCD1E4-DE52-4E48-A727-AD7455EEED24}"/>
    <cellStyle name="Normal 2 25 23 2" xfId="11172" xr:uid="{642A596E-803A-4C58-A06E-371F99BE0717}"/>
    <cellStyle name="Normal 2 25 24" xfId="4568" xr:uid="{2E89F98D-52B9-45ED-AEC7-3D48B347B8D1}"/>
    <cellStyle name="Normal 2 25 24 2" xfId="11173" xr:uid="{733E3948-C281-4084-94B9-B7875250FEE1}"/>
    <cellStyle name="Normal 2 25 25" xfId="11120" xr:uid="{134A4092-48F2-4B83-A1DC-F701CF23581C}"/>
    <cellStyle name="Normal 2 25 3" xfId="4569" xr:uid="{27AFE3BF-1386-41C8-A68E-3ECCF8221E96}"/>
    <cellStyle name="Normal 2 25 3 10" xfId="11174" xr:uid="{8C6515AC-17FF-48F3-A942-A8F2C864D906}"/>
    <cellStyle name="Normal 2 25 3 2" xfId="4570" xr:uid="{183223D9-78A2-44C8-83D5-497CE68E7BD5}"/>
    <cellStyle name="Normal 2 25 3 2 2" xfId="4571" xr:uid="{3AD0E61D-0C17-4B84-8FFB-5785F927782A}"/>
    <cellStyle name="Normal 2 25 3 2 2 2" xfId="11176" xr:uid="{C9238DB8-40A8-408C-A25C-0FEBC9BD3192}"/>
    <cellStyle name="Normal 2 25 3 2 3" xfId="4572" xr:uid="{788C17DD-F310-48EE-A823-01FCD5FD89F7}"/>
    <cellStyle name="Normal 2 25 3 2 3 2" xfId="11177" xr:uid="{631CA28F-3D93-4BA2-A67B-EAE0F1B818C5}"/>
    <cellStyle name="Normal 2 25 3 2 4" xfId="4573" xr:uid="{609BA67F-C6F6-41CD-9381-113BA88684B9}"/>
    <cellStyle name="Normal 2 25 3 2 4 2" xfId="11178" xr:uid="{F32FE0DB-19B6-4A37-BD50-F2B681C8E032}"/>
    <cellStyle name="Normal 2 25 3 2 5" xfId="4574" xr:uid="{C2BD2C74-12FE-43F5-AB50-77B009FB9DC5}"/>
    <cellStyle name="Normal 2 25 3 2 5 2" xfId="11179" xr:uid="{CC8265B0-40F2-4C50-8146-1FF34FCB5748}"/>
    <cellStyle name="Normal 2 25 3 2 6" xfId="4575" xr:uid="{797D911C-A89B-4EE3-827C-6CCEF8CC439A}"/>
    <cellStyle name="Normal 2 25 3 2 6 2" xfId="11180" xr:uid="{9FAC3FDC-A537-4F14-AD0D-CC31312C6312}"/>
    <cellStyle name="Normal 2 25 3 2 7" xfId="4576" xr:uid="{EC90FF0A-2C33-4599-8E39-A7B0A0526E18}"/>
    <cellStyle name="Normal 2 25 3 2 7 2" xfId="11181" xr:uid="{4F83D55B-B6A6-410E-A87B-BBA6F6E46307}"/>
    <cellStyle name="Normal 2 25 3 2 8" xfId="4577" xr:uid="{FF39CFE7-B743-45F3-BFB6-C818CF9CFA42}"/>
    <cellStyle name="Normal 2 25 3 2 8 2" xfId="11182" xr:uid="{0C88EA82-C5A9-42C0-A74B-58F604BA3323}"/>
    <cellStyle name="Normal 2 25 3 2 9" xfId="11175" xr:uid="{EF360974-88B5-45A2-BDC5-D5930708767F}"/>
    <cellStyle name="Normal 2 25 3 2_Ark1" xfId="9565" xr:uid="{BF5C88E6-57B3-4F44-8FF4-F6A2320AC422}"/>
    <cellStyle name="Normal 2 25 3 3" xfId="4578" xr:uid="{7607F57F-DF62-4FD5-9E5A-0C80CFF4B485}"/>
    <cellStyle name="Normal 2 25 3 3 2" xfId="11183" xr:uid="{A3A560EE-26BB-4354-B0B2-DBBF718149DB}"/>
    <cellStyle name="Normal 2 25 3 4" xfId="4579" xr:uid="{39E5EE69-FB73-4BCD-807D-22C12A292C48}"/>
    <cellStyle name="Normal 2 25 3 4 2" xfId="11184" xr:uid="{381EA3BB-812A-4F8B-9758-56726CDC375C}"/>
    <cellStyle name="Normal 2 25 3 5" xfId="4580" xr:uid="{4B2CA269-5D9F-45E6-8876-14A1A28FB564}"/>
    <cellStyle name="Normal 2 25 3 5 2" xfId="11185" xr:uid="{C09E78A9-4435-4907-8DE6-83371C68E120}"/>
    <cellStyle name="Normal 2 25 3 6" xfId="4581" xr:uid="{D97200ED-F2D9-4EE2-A836-0409AE4235C6}"/>
    <cellStyle name="Normal 2 25 3 6 2" xfId="11186" xr:uid="{52E987DC-D7B4-4E20-9705-F924F0042DFA}"/>
    <cellStyle name="Normal 2 25 3 7" xfId="4582" xr:uid="{04E88017-8BC5-4249-8AB5-11E09C867120}"/>
    <cellStyle name="Normal 2 25 3 7 2" xfId="11187" xr:uid="{BAAA78A6-3CD4-452A-B15F-EA4E066F2B32}"/>
    <cellStyle name="Normal 2 25 3 8" xfId="4583" xr:uid="{202ED206-9CD2-4DE1-BB41-3DB9E145A006}"/>
    <cellStyle name="Normal 2 25 3 8 2" xfId="11188" xr:uid="{0B8ED1A1-C4E8-47DB-B800-0CF8D2B76583}"/>
    <cellStyle name="Normal 2 25 3 9" xfId="4584" xr:uid="{080F3A7E-1733-44BF-A69B-52DA34C6AF07}"/>
    <cellStyle name="Normal 2 25 3 9 2" xfId="11189" xr:uid="{37EB2526-F447-4093-97E8-ADFCD3B854CB}"/>
    <cellStyle name="Normal 2 25 3_Ark1" xfId="9566" xr:uid="{CDD364C9-9349-4D47-8C58-FA8C282385E5}"/>
    <cellStyle name="Normal 2 25 4" xfId="4585" xr:uid="{D6630E45-76C0-4D24-AB50-80CE14D9215A}"/>
    <cellStyle name="Normal 2 25 4 2" xfId="11190" xr:uid="{01BCD130-B906-4284-B133-0375C284B6AE}"/>
    <cellStyle name="Normal 2 25 5" xfId="4586" xr:uid="{E46C93A1-D4C0-4821-9699-7E578FFA3538}"/>
    <cellStyle name="Normal 2 25 5 2" xfId="11191" xr:uid="{93E8F408-A12D-4FC0-B25B-04D74D2FBCEE}"/>
    <cellStyle name="Normal 2 25 6" xfId="4587" xr:uid="{06094EDD-363B-4D8F-A5E7-57D3408236AA}"/>
    <cellStyle name="Normal 2 25 6 2" xfId="11192" xr:uid="{BFA1C0B9-56AB-4542-81FA-3C22538CA861}"/>
    <cellStyle name="Normal 2 25 7" xfId="4588" xr:uid="{20DD677B-6C9F-4305-95A2-CF50D8DE5727}"/>
    <cellStyle name="Normal 2 25 7 2" xfId="11193" xr:uid="{D95119C3-F80E-47A0-8991-353913FC3A81}"/>
    <cellStyle name="Normal 2 25 8" xfId="4589" xr:uid="{B3AFA98D-E616-418E-AA18-AA29D224DEA7}"/>
    <cellStyle name="Normal 2 25 8 2" xfId="11194" xr:uid="{40B84FD3-037C-47FD-9A14-B9A8E0746AD2}"/>
    <cellStyle name="Normal 2 25 9" xfId="4590" xr:uid="{0528B55A-4BA0-4F80-B761-D4AD1BABB728}"/>
    <cellStyle name="Normal 2 25 9 2" xfId="11195" xr:uid="{156DF7D9-F5E7-4CDA-9BCA-473867B50923}"/>
    <cellStyle name="Normal 2 25_Ark1" xfId="9567" xr:uid="{883250E3-3381-4CF4-BC77-752CE207D31A}"/>
    <cellStyle name="Normal 2 26" xfId="4591" xr:uid="{6B5ADA76-F9E8-4BB1-9FE7-7E0E4AF7901B}"/>
    <cellStyle name="Normal 2 26 10" xfId="4592" xr:uid="{1A6BDA83-3183-4FCF-8FEC-E2FA38EC2620}"/>
    <cellStyle name="Normal 2 26 10 2" xfId="11197" xr:uid="{8E4922C9-BE20-4F77-9555-A0988F0FA878}"/>
    <cellStyle name="Normal 2 26 11" xfId="4593" xr:uid="{045B136D-2E5B-403C-8497-82D789E76083}"/>
    <cellStyle name="Normal 2 26 11 2" xfId="11198" xr:uid="{32ECC0A6-6385-4395-B89A-D2E5D5D8ECE9}"/>
    <cellStyle name="Normal 2 26 12" xfId="4594" xr:uid="{235CCE7F-A978-4E4D-8A31-BA3BC067BD30}"/>
    <cellStyle name="Normal 2 26 12 2" xfId="11199" xr:uid="{F85BAD60-BD7D-4BBF-9D73-848691EEBC4D}"/>
    <cellStyle name="Normal 2 26 13" xfId="4595" xr:uid="{1D28A1DB-9F3A-4FF6-9F8D-068827088CC5}"/>
    <cellStyle name="Normal 2 26 13 2" xfId="11200" xr:uid="{9E2EBB0D-5EEB-48C2-AC77-3A2FB69420CE}"/>
    <cellStyle name="Normal 2 26 14" xfId="4596" xr:uid="{795FD001-4DF9-4843-A161-BAAE78335AF6}"/>
    <cellStyle name="Normal 2 26 14 2" xfId="11201" xr:uid="{6F4B6FBF-EED2-4951-915C-E90F360CD4DD}"/>
    <cellStyle name="Normal 2 26 15" xfId="4597" xr:uid="{B270B9B7-2843-4D76-97F9-E5965E96C24E}"/>
    <cellStyle name="Normal 2 26 15 2" xfId="11202" xr:uid="{4D36B4C7-09E9-46A6-8D0D-FB975C11CD48}"/>
    <cellStyle name="Normal 2 26 16" xfId="4598" xr:uid="{D3ED41D4-CCA0-4C73-A1B5-9DA3D5DAEC8E}"/>
    <cellStyle name="Normal 2 26 16 2" xfId="11203" xr:uid="{8915C195-8FC9-4DAE-B44C-132F72AAFB09}"/>
    <cellStyle name="Normal 2 26 17" xfId="4599" xr:uid="{0629C667-8D40-475B-ADBA-049B23104530}"/>
    <cellStyle name="Normal 2 26 17 2" xfId="11204" xr:uid="{AA46AABD-EA58-4586-9F24-08FBBDBE27DC}"/>
    <cellStyle name="Normal 2 26 18" xfId="4600" xr:uid="{40D54EA3-25B7-405E-974F-BAF013C35B54}"/>
    <cellStyle name="Normal 2 26 18 2" xfId="11205" xr:uid="{BDDB12BC-DE28-44C5-B6CB-27273EB1E580}"/>
    <cellStyle name="Normal 2 26 19" xfId="4601" xr:uid="{CDF66E02-7EAC-4C41-83DA-0CDA9DE309E8}"/>
    <cellStyle name="Normal 2 26 19 2" xfId="11206" xr:uid="{9B2849A7-9E8E-432E-BE5A-3BAF35393302}"/>
    <cellStyle name="Normal 2 26 2" xfId="4602" xr:uid="{AAB59590-0D68-492D-BF5B-694171720A67}"/>
    <cellStyle name="Normal 2 26 2 10" xfId="4603" xr:uid="{63E79F4B-47EB-4BCE-9E7B-8B4732500D54}"/>
    <cellStyle name="Normal 2 26 2 10 2" xfId="11208" xr:uid="{C3BA67BB-74FF-4765-9BA6-5904ABF21BAF}"/>
    <cellStyle name="Normal 2 26 2 11" xfId="4604" xr:uid="{040E30F0-6C3C-4BAE-8CFD-786F99F18978}"/>
    <cellStyle name="Normal 2 26 2 11 2" xfId="11209" xr:uid="{17AA5CCE-B9DB-451D-9013-64BD8DEEF65E}"/>
    <cellStyle name="Normal 2 26 2 12" xfId="4605" xr:uid="{88E6F655-9330-4421-A56A-DF52220C3ECE}"/>
    <cellStyle name="Normal 2 26 2 12 2" xfId="11210" xr:uid="{67DE4D66-EB62-440D-A6BF-5ABDB09954D1}"/>
    <cellStyle name="Normal 2 26 2 13" xfId="4606" xr:uid="{248DAA8B-FC77-46BD-A50A-1CFB95016C29}"/>
    <cellStyle name="Normal 2 26 2 13 2" xfId="11211" xr:uid="{7EBBC303-3085-43AC-90A1-4F603F558C89}"/>
    <cellStyle name="Normal 2 26 2 14" xfId="4607" xr:uid="{DDBEB62B-0874-4E1D-81A6-B72B8A9000B2}"/>
    <cellStyle name="Normal 2 26 2 14 2" xfId="11212" xr:uid="{6F0E027D-657C-442E-B0A1-05143B25CAA4}"/>
    <cellStyle name="Normal 2 26 2 15" xfId="4608" xr:uid="{197A2CB6-8D42-4AC3-9F03-E298C85E5EFC}"/>
    <cellStyle name="Normal 2 26 2 15 2" xfId="11213" xr:uid="{B7798ADB-60DE-4DF4-8E85-77BF6C82C074}"/>
    <cellStyle name="Normal 2 26 2 16" xfId="4609" xr:uid="{A54BF317-A04B-482D-A742-029E4E3DA7C5}"/>
    <cellStyle name="Normal 2 26 2 16 2" xfId="11214" xr:uid="{BEA62E22-9074-468F-A0FB-050572753D4D}"/>
    <cellStyle name="Normal 2 26 2 17" xfId="4610" xr:uid="{0F7B5D46-1879-400A-BB7A-2B8DC931BDD0}"/>
    <cellStyle name="Normal 2 26 2 17 2" xfId="11215" xr:uid="{F18669BF-3C32-48B2-8E3E-9217FBAF4C1F}"/>
    <cellStyle name="Normal 2 26 2 18" xfId="4611" xr:uid="{AB2E95F4-7F0A-41A2-B9D6-303E5DBF85A6}"/>
    <cellStyle name="Normal 2 26 2 18 2" xfId="11216" xr:uid="{6BAE3512-A1EE-4F10-9FF2-80BE0E978696}"/>
    <cellStyle name="Normal 2 26 2 19" xfId="4612" xr:uid="{FDC64626-6BF7-4F8F-AFB5-292FE88DC55C}"/>
    <cellStyle name="Normal 2 26 2 19 2" xfId="11217" xr:uid="{12511FB8-EEAC-4DAA-A7AC-C9E765AECC5F}"/>
    <cellStyle name="Normal 2 26 2 2" xfId="4613" xr:uid="{AB633978-D825-4F49-9A58-F9EC6F326F69}"/>
    <cellStyle name="Normal 2 26 2 2 10" xfId="11218" xr:uid="{FA212396-C37B-4994-862B-1291FCCD0B65}"/>
    <cellStyle name="Normal 2 26 2 2 2" xfId="4614" xr:uid="{0E2EC583-55A2-4E82-8113-E96A28D74F28}"/>
    <cellStyle name="Normal 2 26 2 2 2 2" xfId="4615" xr:uid="{8363B3F6-158B-4161-8726-706555053D73}"/>
    <cellStyle name="Normal 2 26 2 2 2 2 2" xfId="11220" xr:uid="{89FFB835-E3FB-40D8-A22F-244312D60AAE}"/>
    <cellStyle name="Normal 2 26 2 2 2 3" xfId="4616" xr:uid="{560AEAFF-219F-4D9E-BC35-A73349E681D4}"/>
    <cellStyle name="Normal 2 26 2 2 2 3 2" xfId="11221" xr:uid="{2CC96B5C-BF2E-45A7-83F5-E3C54FB128BF}"/>
    <cellStyle name="Normal 2 26 2 2 2 4" xfId="4617" xr:uid="{54E871B7-3CC5-4F5F-812A-DC47003A6653}"/>
    <cellStyle name="Normal 2 26 2 2 2 4 2" xfId="11222" xr:uid="{B161600B-8EAA-41DA-9D84-FED050DBD5B9}"/>
    <cellStyle name="Normal 2 26 2 2 2 5" xfId="4618" xr:uid="{86698D76-1FD3-4A0D-9782-CE2EB9549D74}"/>
    <cellStyle name="Normal 2 26 2 2 2 5 2" xfId="11223" xr:uid="{747FE23C-5A8C-4D73-B181-C324DC361E48}"/>
    <cellStyle name="Normal 2 26 2 2 2 6" xfId="4619" xr:uid="{E2BD5B2A-6BE2-46B3-8EAA-E3A71E7B3ACB}"/>
    <cellStyle name="Normal 2 26 2 2 2 6 2" xfId="11224" xr:uid="{3B8ACF79-809B-42F0-9A7D-1CA70BAE9BA3}"/>
    <cellStyle name="Normal 2 26 2 2 2 7" xfId="4620" xr:uid="{64EA7B3D-1FED-4DA4-8FB8-4D3AA70B6907}"/>
    <cellStyle name="Normal 2 26 2 2 2 7 2" xfId="11225" xr:uid="{4BF8CD0A-4CD0-4BDA-879F-013061D0E446}"/>
    <cellStyle name="Normal 2 26 2 2 2 8" xfId="4621" xr:uid="{F74C7B5A-6A14-4BAD-9729-920C5D322B0A}"/>
    <cellStyle name="Normal 2 26 2 2 2 8 2" xfId="11226" xr:uid="{3F0E0894-6B9C-4EE1-A827-C5BA165A5C79}"/>
    <cellStyle name="Normal 2 26 2 2 2 9" xfId="11219" xr:uid="{EB8DFE0E-397A-4DFF-8B74-784A717A9F28}"/>
    <cellStyle name="Normal 2 26 2 2 2_Ark1" xfId="9568" xr:uid="{F02BD100-00A6-4C4A-BB7F-D8F54EF31E4F}"/>
    <cellStyle name="Normal 2 26 2 2 3" xfId="4622" xr:uid="{8BBFF9A2-4005-4EBC-9542-76765B8D56DB}"/>
    <cellStyle name="Normal 2 26 2 2 3 2" xfId="11227" xr:uid="{B351B939-A273-4B17-A9CF-D6396B88C779}"/>
    <cellStyle name="Normal 2 26 2 2 4" xfId="4623" xr:uid="{E58CF642-06EB-4E0F-8355-37FCFA22CA00}"/>
    <cellStyle name="Normal 2 26 2 2 4 2" xfId="11228" xr:uid="{8FFACA13-5075-4208-BB68-CFCD48B67B42}"/>
    <cellStyle name="Normal 2 26 2 2 5" xfId="4624" xr:uid="{EE590AEF-A446-4166-B662-C0FCA0E1072F}"/>
    <cellStyle name="Normal 2 26 2 2 5 2" xfId="11229" xr:uid="{19F46151-A82B-44E5-8AF8-3BC13A2AA743}"/>
    <cellStyle name="Normal 2 26 2 2 6" xfId="4625" xr:uid="{A112B683-D72E-40E5-968A-BA4F6D531BE3}"/>
    <cellStyle name="Normal 2 26 2 2 6 2" xfId="11230" xr:uid="{7CB4DDE4-384D-4EAF-9112-ACE481F13D11}"/>
    <cellStyle name="Normal 2 26 2 2 7" xfId="4626" xr:uid="{A0F65EFA-9EEC-4B70-8822-8B5895BA2AF6}"/>
    <cellStyle name="Normal 2 26 2 2 7 2" xfId="11231" xr:uid="{583A0625-9CAC-465F-8386-A03A1A4EBD61}"/>
    <cellStyle name="Normal 2 26 2 2 8" xfId="4627" xr:uid="{1B1E41E9-FCD0-4AE2-8931-C3EB70BA0FEB}"/>
    <cellStyle name="Normal 2 26 2 2 8 2" xfId="11232" xr:uid="{D0D73817-3E64-4D9A-8FDF-115F38AE422C}"/>
    <cellStyle name="Normal 2 26 2 2 9" xfId="4628" xr:uid="{1C8A7A50-B7AC-45F7-AD7F-2EC89EBD8618}"/>
    <cellStyle name="Normal 2 26 2 2 9 2" xfId="11233" xr:uid="{251132EA-D263-4CF3-942A-22C36371E815}"/>
    <cellStyle name="Normal 2 26 2 2_Ark1" xfId="9569" xr:uid="{AF4BA6C4-E3E8-4DBE-99B0-D38D011693EB}"/>
    <cellStyle name="Normal 2 26 2 20" xfId="4629" xr:uid="{19C2AB55-4C0E-4759-A42A-985E3BE5D6C3}"/>
    <cellStyle name="Normal 2 26 2 20 2" xfId="11234" xr:uid="{53886DBA-EFB8-48B2-BFFF-1BDAD949FE99}"/>
    <cellStyle name="Normal 2 26 2 21" xfId="4630" xr:uid="{348C2A98-E458-44A9-9B27-5B7F79855585}"/>
    <cellStyle name="Normal 2 26 2 21 2" xfId="11235" xr:uid="{1D6F1B20-6E0F-45FD-B0CD-1BCD9F59DCA0}"/>
    <cellStyle name="Normal 2 26 2 22" xfId="4631" xr:uid="{FDCD04A5-1BDE-4C5C-810E-A608CAE76539}"/>
    <cellStyle name="Normal 2 26 2 22 2" xfId="11236" xr:uid="{3D8E4EB0-9D93-4F52-BB4D-D626F4CF3407}"/>
    <cellStyle name="Normal 2 26 2 23" xfId="4632" xr:uid="{6455B606-D485-4CB0-BEB0-67C7C36C6A37}"/>
    <cellStyle name="Normal 2 26 2 23 2" xfId="11237" xr:uid="{AFDC9927-71F7-4AE5-B5B4-E387821EF2B5}"/>
    <cellStyle name="Normal 2 26 2 24" xfId="11207" xr:uid="{86AA8BB8-32BB-4424-9DC6-09F608C5ADCC}"/>
    <cellStyle name="Normal 2 26 2 3" xfId="4633" xr:uid="{C4EB8B2E-E288-4056-8346-F5A17A166D5C}"/>
    <cellStyle name="Normal 2 26 2 3 2" xfId="11238" xr:uid="{CA422DDB-5E7B-4348-8E78-722E3207F02F}"/>
    <cellStyle name="Normal 2 26 2 4" xfId="4634" xr:uid="{53E01FF9-B510-42D6-AD1D-74D969FD2D1B}"/>
    <cellStyle name="Normal 2 26 2 4 2" xfId="11239" xr:uid="{4582FAC0-9C19-42D3-9D32-4BD80FD97D94}"/>
    <cellStyle name="Normal 2 26 2 5" xfId="4635" xr:uid="{12E0F591-22B4-462B-9723-814685A75AA7}"/>
    <cellStyle name="Normal 2 26 2 5 2" xfId="11240" xr:uid="{E3351594-0254-41B7-B2ED-9AE68A581849}"/>
    <cellStyle name="Normal 2 26 2 6" xfId="4636" xr:uid="{E68502FF-D69F-4824-A248-AE1801962508}"/>
    <cellStyle name="Normal 2 26 2 6 2" xfId="11241" xr:uid="{27854F94-2A0B-4D7C-BE5E-1FEC54D5A7B8}"/>
    <cellStyle name="Normal 2 26 2 7" xfId="4637" xr:uid="{ACA6F839-D384-4DB0-88C7-F7314D63FDF6}"/>
    <cellStyle name="Normal 2 26 2 7 2" xfId="11242" xr:uid="{0CFDCD83-6B72-413F-AFED-3906D33E0759}"/>
    <cellStyle name="Normal 2 26 2 8" xfId="4638" xr:uid="{A5B42A28-940D-40B0-A8DB-FCF79351C0C4}"/>
    <cellStyle name="Normal 2 26 2 8 2" xfId="11243" xr:uid="{B5F33348-6386-4561-90EC-99F66B9E732F}"/>
    <cellStyle name="Normal 2 26 2 9" xfId="4639" xr:uid="{93E38A51-802D-4703-8A48-5E64FB126DE4}"/>
    <cellStyle name="Normal 2 26 2 9 2" xfId="11244" xr:uid="{28FE4EBF-F2DC-4B6F-BD2A-0E50902645B0}"/>
    <cellStyle name="Normal 2 26 2_Ark1" xfId="9570" xr:uid="{C5A998FB-ECA1-453E-B82C-30337CF63252}"/>
    <cellStyle name="Normal 2 26 20" xfId="4640" xr:uid="{FF712F28-5B7F-4CFC-A3F0-E331E6282463}"/>
    <cellStyle name="Normal 2 26 20 2" xfId="11245" xr:uid="{B8D88DA7-9E07-4595-8B2F-55F2D43D663D}"/>
    <cellStyle name="Normal 2 26 21" xfId="4641" xr:uid="{89F883DD-8C14-409B-8160-2C40DC6A8B33}"/>
    <cellStyle name="Normal 2 26 21 2" xfId="11246" xr:uid="{3DAAF27D-7B3C-4BEA-9A77-4C02DED0EF49}"/>
    <cellStyle name="Normal 2 26 22" xfId="4642" xr:uid="{F2A95DDE-88FC-4B39-8237-FF19F4765AE9}"/>
    <cellStyle name="Normal 2 26 22 2" xfId="11247" xr:uid="{633BD8C7-9A86-4EAC-8D52-1788E8850F5B}"/>
    <cellStyle name="Normal 2 26 23" xfId="4643" xr:uid="{A8A03A65-1F1D-4150-BDEE-E0EA52B0135B}"/>
    <cellStyle name="Normal 2 26 23 2" xfId="11248" xr:uid="{0F460043-1A20-42C2-B6D2-26CEBAB371D0}"/>
    <cellStyle name="Normal 2 26 24" xfId="4644" xr:uid="{FF8B4638-DD13-4906-BCD0-AFA69EBD0339}"/>
    <cellStyle name="Normal 2 26 24 2" xfId="11249" xr:uid="{9B477FD7-85CD-4BC6-89A2-42835865F940}"/>
    <cellStyle name="Normal 2 26 25" xfId="11196" xr:uid="{72DA4690-A597-4B80-96FB-6C335F082A75}"/>
    <cellStyle name="Normal 2 26 3" xfId="4645" xr:uid="{909C8D5F-24AC-43A2-9EC6-61F8278D4364}"/>
    <cellStyle name="Normal 2 26 3 10" xfId="11250" xr:uid="{D34411F0-DDA9-4B5E-8076-9736D3D99CB0}"/>
    <cellStyle name="Normal 2 26 3 2" xfId="4646" xr:uid="{BE1942C6-F89D-4B72-962A-ACC23545705B}"/>
    <cellStyle name="Normal 2 26 3 2 2" xfId="4647" xr:uid="{44956DD4-591D-440A-AD0D-3078ED8CD668}"/>
    <cellStyle name="Normal 2 26 3 2 2 2" xfId="11252" xr:uid="{C765F64B-101C-42BB-BBF5-E4A27347620B}"/>
    <cellStyle name="Normal 2 26 3 2 3" xfId="4648" xr:uid="{B0A01B4C-0003-47F1-B19E-C04B5DE6F0E2}"/>
    <cellStyle name="Normal 2 26 3 2 3 2" xfId="11253" xr:uid="{5074E6B4-EB07-403F-84C2-1E191107A591}"/>
    <cellStyle name="Normal 2 26 3 2 4" xfId="4649" xr:uid="{F0C4FC40-5039-4099-A9A6-706D9C92D19A}"/>
    <cellStyle name="Normal 2 26 3 2 4 2" xfId="11254" xr:uid="{EE4AC36E-DD8F-40D1-964A-4F46443F90BA}"/>
    <cellStyle name="Normal 2 26 3 2 5" xfId="4650" xr:uid="{D368910B-15CC-42C9-9410-8F772B1F84B7}"/>
    <cellStyle name="Normal 2 26 3 2 5 2" xfId="11255" xr:uid="{29D769C3-B5FA-4BF3-A45D-90CB05E06B18}"/>
    <cellStyle name="Normal 2 26 3 2 6" xfId="4651" xr:uid="{F13C079A-9C88-4CBE-9330-86E8D761D56A}"/>
    <cellStyle name="Normal 2 26 3 2 6 2" xfId="11256" xr:uid="{9F2DFFEF-B053-41DA-A6A3-97BDF4D33AD5}"/>
    <cellStyle name="Normal 2 26 3 2 7" xfId="4652" xr:uid="{9F4CF338-3232-4C49-9B5E-F01A62D6F4E5}"/>
    <cellStyle name="Normal 2 26 3 2 7 2" xfId="11257" xr:uid="{1BC87C71-E5FD-48FD-B83F-8866894520BF}"/>
    <cellStyle name="Normal 2 26 3 2 8" xfId="4653" xr:uid="{9904CFF9-A38E-499E-8B40-054B05B2F4E5}"/>
    <cellStyle name="Normal 2 26 3 2 8 2" xfId="11258" xr:uid="{E01802FF-FE90-42CB-BF21-0B7F35B4EA1E}"/>
    <cellStyle name="Normal 2 26 3 2 9" xfId="11251" xr:uid="{1CA68012-1388-45AB-936F-C2FFD0E8DBA4}"/>
    <cellStyle name="Normal 2 26 3 2_Ark1" xfId="9571" xr:uid="{4BE63517-4371-4E81-B4B1-46F61A5881E3}"/>
    <cellStyle name="Normal 2 26 3 3" xfId="4654" xr:uid="{998D94B8-0CFA-44BB-8B1B-856A37BB8C61}"/>
    <cellStyle name="Normal 2 26 3 3 2" xfId="11259" xr:uid="{80B944E2-3544-43D6-96ED-FC1AC9EAEDF1}"/>
    <cellStyle name="Normal 2 26 3 4" xfId="4655" xr:uid="{8BEA4FEB-9BD4-4E79-9E0A-65705178E7F1}"/>
    <cellStyle name="Normal 2 26 3 4 2" xfId="11260" xr:uid="{6CAFA248-70BA-45B0-8932-D1459FC024E6}"/>
    <cellStyle name="Normal 2 26 3 5" xfId="4656" xr:uid="{DBA92DC3-A247-4E29-B085-92FB55AED646}"/>
    <cellStyle name="Normal 2 26 3 5 2" xfId="11261" xr:uid="{7B376122-2DFC-42CE-832C-DB3872F114D9}"/>
    <cellStyle name="Normal 2 26 3 6" xfId="4657" xr:uid="{0BE360B3-0053-46F4-A478-643565126A53}"/>
    <cellStyle name="Normal 2 26 3 6 2" xfId="11262" xr:uid="{1E074CBF-0E1E-450E-95CE-669C6F05C066}"/>
    <cellStyle name="Normal 2 26 3 7" xfId="4658" xr:uid="{1D401FAD-A37B-41B3-80AB-613A61BEB0A9}"/>
    <cellStyle name="Normal 2 26 3 7 2" xfId="11263" xr:uid="{AD10C732-9DEE-41AC-887F-CB4B0CA9F891}"/>
    <cellStyle name="Normal 2 26 3 8" xfId="4659" xr:uid="{9FE6EE26-0236-4AD2-AFE9-1E4FE9412721}"/>
    <cellStyle name="Normal 2 26 3 8 2" xfId="11264" xr:uid="{32916B5D-E732-45FA-A70B-2B56A6FEF621}"/>
    <cellStyle name="Normal 2 26 3 9" xfId="4660" xr:uid="{1CAD92EC-931D-4120-8C32-5855CC122DED}"/>
    <cellStyle name="Normal 2 26 3 9 2" xfId="11265" xr:uid="{421D3A2C-CDCC-45F8-8727-320DB6C1D1CD}"/>
    <cellStyle name="Normal 2 26 3_Ark1" xfId="9572" xr:uid="{83B3C0E1-463F-45C6-B452-5DE832EFE956}"/>
    <cellStyle name="Normal 2 26 4" xfId="4661" xr:uid="{106F4D18-45D5-403B-A5BA-95899F444A25}"/>
    <cellStyle name="Normal 2 26 4 2" xfId="11266" xr:uid="{48EED4CD-BC01-4A3E-9194-C9805F2F0118}"/>
    <cellStyle name="Normal 2 26 5" xfId="4662" xr:uid="{0659A3EC-16C8-4016-B611-4B0F96EC58DA}"/>
    <cellStyle name="Normal 2 26 5 2" xfId="11267" xr:uid="{FC2AA4EC-85BF-417F-8CFE-3D57DB7FCD0A}"/>
    <cellStyle name="Normal 2 26 6" xfId="4663" xr:uid="{227ACB54-0578-4990-A46A-F94F2BDD07B7}"/>
    <cellStyle name="Normal 2 26 6 2" xfId="11268" xr:uid="{8D4E0DC7-3145-4E96-A21D-5F75DED6649F}"/>
    <cellStyle name="Normal 2 26 7" xfId="4664" xr:uid="{624A0BDD-05B4-4223-ACBD-C3CD9446FAFE}"/>
    <cellStyle name="Normal 2 26 7 2" xfId="11269" xr:uid="{3F6E08E5-00EC-414A-B515-F59A3866C226}"/>
    <cellStyle name="Normal 2 26 8" xfId="4665" xr:uid="{CB3599E6-5A15-4C49-A6D3-227F2F5DA05C}"/>
    <cellStyle name="Normal 2 26 8 2" xfId="11270" xr:uid="{331239A1-00F5-4F28-9E8C-425E3CCC2C62}"/>
    <cellStyle name="Normal 2 26 9" xfId="4666" xr:uid="{D91443C8-809C-4EE9-8902-A783B05231C3}"/>
    <cellStyle name="Normal 2 26 9 2" xfId="11271" xr:uid="{6D714ACC-520E-4BD2-A363-D4BEA35B4AC7}"/>
    <cellStyle name="Normal 2 26_Ark1" xfId="9573" xr:uid="{6E015501-47F1-4802-BF6E-550B04CEE3FA}"/>
    <cellStyle name="Normal 2 27" xfId="4667" xr:uid="{AF355333-D4C2-4A89-B770-0682880C17EE}"/>
    <cellStyle name="Normal 2 27 10" xfId="11272" xr:uid="{C852ED33-6A97-4A0E-B88F-8311C4658235}"/>
    <cellStyle name="Normal 2 27 2" xfId="4668" xr:uid="{7E7C45CF-F6FD-4D37-A7D2-DFF3B2208479}"/>
    <cellStyle name="Normal 2 27 2 2" xfId="4669" xr:uid="{062284FD-B2D0-4F2E-8426-97A9A5562AFE}"/>
    <cellStyle name="Normal 2 27 2 2 2" xfId="11274" xr:uid="{22CCE35C-B454-4BF5-8FD0-7BA612E72A02}"/>
    <cellStyle name="Normal 2 27 2 3" xfId="4670" xr:uid="{C50FEC8D-8F70-4A1B-B34E-854F0038CEE0}"/>
    <cellStyle name="Normal 2 27 2 3 2" xfId="11275" xr:uid="{9979DFCE-71CB-4F44-9A6B-7F805617551B}"/>
    <cellStyle name="Normal 2 27 2 4" xfId="4671" xr:uid="{3BFC64AE-867D-4217-931F-821826261861}"/>
    <cellStyle name="Normal 2 27 2 4 2" xfId="11276" xr:uid="{9A395F9E-A003-470D-BAC7-9E62032D0610}"/>
    <cellStyle name="Normal 2 27 2 5" xfId="4672" xr:uid="{6ABC1F2C-33B1-48B9-A236-C4B46F4FC74E}"/>
    <cellStyle name="Normal 2 27 2 5 2" xfId="11277" xr:uid="{9804C4D6-3111-4172-8EC4-B8D41A308A9B}"/>
    <cellStyle name="Normal 2 27 2 6" xfId="4673" xr:uid="{066D8FC1-89E5-4322-ACC6-7055A7121E20}"/>
    <cellStyle name="Normal 2 27 2 6 2" xfId="11278" xr:uid="{C9EE732B-8B7F-410F-B8D0-446CAFEDBB95}"/>
    <cellStyle name="Normal 2 27 2 7" xfId="4674" xr:uid="{B6E6D888-2545-4616-9851-AE1C9911B8F9}"/>
    <cellStyle name="Normal 2 27 2 7 2" xfId="11279" xr:uid="{AE319E9A-BD9C-4BAD-8AA8-5A5EE942B930}"/>
    <cellStyle name="Normal 2 27 2 8" xfId="4675" xr:uid="{B3300E5A-55EB-4B56-8D3E-910F1660D03C}"/>
    <cellStyle name="Normal 2 27 2 8 2" xfId="11280" xr:uid="{7078B6BF-9DA3-49DD-8E1E-F7C05199975E}"/>
    <cellStyle name="Normal 2 27 2 9" xfId="11273" xr:uid="{2D78F3A8-5841-4977-9099-2248CBB83AC1}"/>
    <cellStyle name="Normal 2 27 2_Ark1" xfId="9574" xr:uid="{2ACE4E41-E1F5-4936-B735-DA9DF98B7FD3}"/>
    <cellStyle name="Normal 2 27 3" xfId="4676" xr:uid="{2C025C45-4B80-463E-8AFA-3130E72C88D2}"/>
    <cellStyle name="Normal 2 27 3 2" xfId="11281" xr:uid="{7A46CF2F-2529-4C8F-88E2-57D81911B8B2}"/>
    <cellStyle name="Normal 2 27 4" xfId="4677" xr:uid="{6B44D696-515C-4E6C-A25D-2EB9E2A9591C}"/>
    <cellStyle name="Normal 2 27 4 2" xfId="11282" xr:uid="{A70D7C12-8421-46D3-87F6-424EEFD4E64E}"/>
    <cellStyle name="Normal 2 27 5" xfId="4678" xr:uid="{71371F78-D40B-47D4-BF75-E86AB362A151}"/>
    <cellStyle name="Normal 2 27 5 2" xfId="11283" xr:uid="{46DC7FCF-B709-4879-95F9-A7724B75F5BA}"/>
    <cellStyle name="Normal 2 27 6" xfId="4679" xr:uid="{3259A9FD-47A9-44D4-B3C2-9307497B7FE7}"/>
    <cellStyle name="Normal 2 27 6 2" xfId="11284" xr:uid="{903909B6-CBC6-41C4-BDD3-B39C4AF5ED99}"/>
    <cellStyle name="Normal 2 27 7" xfId="4680" xr:uid="{9D1F548B-3934-4120-8D6B-43DD9766DDD8}"/>
    <cellStyle name="Normal 2 27 7 2" xfId="11285" xr:uid="{B02EEA03-6C44-428B-BEA6-C46487F01573}"/>
    <cellStyle name="Normal 2 27 8" xfId="4681" xr:uid="{08522FFE-0367-4B13-B207-45A9D0305251}"/>
    <cellStyle name="Normal 2 27 8 2" xfId="11286" xr:uid="{7815C440-4968-4A7D-A643-FE06A7BF82C1}"/>
    <cellStyle name="Normal 2 27 9" xfId="4682" xr:uid="{7B62996F-C444-4693-AB92-BCB6F10098D1}"/>
    <cellStyle name="Normal 2 27 9 2" xfId="11287" xr:uid="{4B3EB2D3-E7E3-48FF-BD87-221F659192D9}"/>
    <cellStyle name="Normal 2 27_Ark1" xfId="9575" xr:uid="{3AB4C203-5B5B-4DA8-9DF9-3863361092E4}"/>
    <cellStyle name="Normal 2 28" xfId="4683" xr:uid="{0973CA6A-3919-4412-ABDD-53B731B27F62}"/>
    <cellStyle name="Normal 2 28 2" xfId="11288" xr:uid="{C05C67B6-3F76-4190-A56C-054037DF7672}"/>
    <cellStyle name="Normal 2 29" xfId="4684" xr:uid="{EF717F0B-3ACE-46C7-A409-BB62B015581C}"/>
    <cellStyle name="Normal 2 29 2" xfId="11289" xr:uid="{FC0BD646-67E0-4A3B-9CBC-81D57CB6E13A}"/>
    <cellStyle name="Normal 2 3" xfId="4685" xr:uid="{FBDC3D45-1228-43A2-A0A4-B4FF21832A8B}"/>
    <cellStyle name="Normal 2 3 10" xfId="4686" xr:uid="{2023397A-8F18-43BD-BC76-D355F756B5CF}"/>
    <cellStyle name="Normal 2 3 10 2" xfId="11291" xr:uid="{D59ED424-25C1-4A5A-934D-41D34A7638AE}"/>
    <cellStyle name="Normal 2 3 11" xfId="4687" xr:uid="{AB243A86-0B75-4AF7-80B3-FDFC45DC0590}"/>
    <cellStyle name="Normal 2 3 11 2" xfId="11292" xr:uid="{BF92B01D-7166-4D89-B124-CAC65944EC7F}"/>
    <cellStyle name="Normal 2 3 12" xfId="4688" xr:uid="{2B49F3E9-A1E0-475A-B962-0610227D8A3C}"/>
    <cellStyle name="Normal 2 3 12 2" xfId="11293" xr:uid="{2F53CC5F-83B4-47B1-B8C7-0F181F88B397}"/>
    <cellStyle name="Normal 2 3 13" xfId="4689" xr:uid="{1E56E8EB-5AE2-4BF1-81EC-ECDA94EF8EE5}"/>
    <cellStyle name="Normal 2 3 13 2" xfId="11294" xr:uid="{A9E18D37-FE0D-44B3-9D19-840E02CD2BC2}"/>
    <cellStyle name="Normal 2 3 14" xfId="4690" xr:uid="{2406FAA7-4131-4C6B-A5FC-0A42965322FB}"/>
    <cellStyle name="Normal 2 3 14 2" xfId="11295" xr:uid="{032349D1-A97F-4343-8877-D7DA867E043D}"/>
    <cellStyle name="Normal 2 3 15" xfId="4691" xr:uid="{EAB301CE-454C-494A-9ABD-7E44A8189247}"/>
    <cellStyle name="Normal 2 3 15 2" xfId="11296" xr:uid="{F4D31D4D-1661-4AD7-BDBA-FA76686AC758}"/>
    <cellStyle name="Normal 2 3 16" xfId="4692" xr:uid="{DB66FFFC-BE89-4240-B34A-D3219268CF57}"/>
    <cellStyle name="Normal 2 3 16 2" xfId="11297" xr:uid="{36292CF9-6B60-445D-98CC-F335BBA27A11}"/>
    <cellStyle name="Normal 2 3 17" xfId="4693" xr:uid="{861C2E10-1B57-421A-9D71-A5BE7D517DBE}"/>
    <cellStyle name="Normal 2 3 17 2" xfId="11298" xr:uid="{495174CC-A0A9-4FB9-9F36-14986F3B72F8}"/>
    <cellStyle name="Normal 2 3 18" xfId="4694" xr:uid="{63410C92-B599-4A5B-93C2-EADD43CB101E}"/>
    <cellStyle name="Normal 2 3 18 2" xfId="11299" xr:uid="{2ECB677A-07EC-430F-BE4D-CDA64AFD1BE7}"/>
    <cellStyle name="Normal 2 3 19" xfId="4695" xr:uid="{8FDD1BAF-3AD5-4FC6-890F-E68E3776282D}"/>
    <cellStyle name="Normal 2 3 19 2" xfId="11300" xr:uid="{BCD9A32D-B33E-4B0A-9EF5-F004469EEF24}"/>
    <cellStyle name="Normal 2 3 2" xfId="4696" xr:uid="{4E31B13E-FD6F-421D-9EF1-18B20D5FB7C3}"/>
    <cellStyle name="Normal 2 3 2 10" xfId="4697" xr:uid="{D9E7580D-D61B-4C39-8B84-AD6ABD17283B}"/>
    <cellStyle name="Normal 2 3 2 10 2" xfId="11302" xr:uid="{D8FABD69-A409-4F06-960D-BE13C4D1CDE0}"/>
    <cellStyle name="Normal 2 3 2 11" xfId="4698" xr:uid="{05FF2877-8478-42EE-94E3-F4AC1143692D}"/>
    <cellStyle name="Normal 2 3 2 11 2" xfId="11303" xr:uid="{515B2CB1-C96C-494F-8D59-A506187C2EE7}"/>
    <cellStyle name="Normal 2 3 2 12" xfId="4699" xr:uid="{A90CB657-C193-45E9-87BF-A4390179E29B}"/>
    <cellStyle name="Normal 2 3 2 12 2" xfId="11304" xr:uid="{63E1198E-2F51-4935-BBFD-AA074E5A4D35}"/>
    <cellStyle name="Normal 2 3 2 13" xfId="4700" xr:uid="{49D27BF6-4380-4F3D-9976-7AF210C75D7B}"/>
    <cellStyle name="Normal 2 3 2 13 2" xfId="11305" xr:uid="{F1FD1C6C-FD2E-4F9F-B0D6-675BADC8A886}"/>
    <cellStyle name="Normal 2 3 2 14" xfId="4701" xr:uid="{1A9BE0DC-A295-4508-AD17-42F744256E39}"/>
    <cellStyle name="Normal 2 3 2 14 2" xfId="11306" xr:uid="{B2AF1195-6CB6-4EEA-AF77-587E07135858}"/>
    <cellStyle name="Normal 2 3 2 15" xfId="4702" xr:uid="{926F2AC9-CD66-4D01-AF7D-9F28A6BAD22E}"/>
    <cellStyle name="Normal 2 3 2 15 2" xfId="11307" xr:uid="{3CCD1F4D-56A0-46AC-947E-343C1D923A0F}"/>
    <cellStyle name="Normal 2 3 2 16" xfId="4703" xr:uid="{7667A32C-67DF-4B76-9784-2BA34DD08E8F}"/>
    <cellStyle name="Normal 2 3 2 16 2" xfId="11308" xr:uid="{3F71B30C-3D78-4108-9CF7-E80B52C4A0AE}"/>
    <cellStyle name="Normal 2 3 2 17" xfId="4704" xr:uid="{190ADE6E-8DE9-42C3-9039-12CC78030BA5}"/>
    <cellStyle name="Normal 2 3 2 17 2" xfId="11309" xr:uid="{8DDD2A27-4AF1-44BE-8289-07C8D8E72AFC}"/>
    <cellStyle name="Normal 2 3 2 18" xfId="4705" xr:uid="{5CA839A0-1890-43D6-9572-A00C21E41E34}"/>
    <cellStyle name="Normal 2 3 2 18 2" xfId="11310" xr:uid="{602190CB-EC1D-44FD-9DF1-376D1C456D70}"/>
    <cellStyle name="Normal 2 3 2 19" xfId="4706" xr:uid="{37BB04E4-2A55-48BA-B0CB-9B4FEC4068B4}"/>
    <cellStyle name="Normal 2 3 2 19 2" xfId="11311" xr:uid="{EC23F529-D416-42A6-BEF7-C7C77847F75A}"/>
    <cellStyle name="Normal 2 3 2 2" xfId="4707" xr:uid="{1B96D16A-2905-40A5-8579-C9ABFB9A7172}"/>
    <cellStyle name="Normal 2 3 2 2 10" xfId="11312" xr:uid="{AA43F8BE-4206-416E-B058-6835F272F8D1}"/>
    <cellStyle name="Normal 2 3 2 2 2" xfId="4708" xr:uid="{642CBB87-CF98-41C4-9C33-3F59E5473FD0}"/>
    <cellStyle name="Normal 2 3 2 2 2 2" xfId="4709" xr:uid="{DAC78B21-D6A3-4A10-80A9-F619C32B1088}"/>
    <cellStyle name="Normal 2 3 2 2 2 2 2" xfId="11314" xr:uid="{0641A55D-1F55-4F96-8FFD-F4B5A87A0EAD}"/>
    <cellStyle name="Normal 2 3 2 2 2 3" xfId="4710" xr:uid="{6865BC37-23B6-467D-B0B6-4BCA1E41B66A}"/>
    <cellStyle name="Normal 2 3 2 2 2 3 2" xfId="11315" xr:uid="{0502E36C-0BDD-42E3-83BE-A91E3B6DE160}"/>
    <cellStyle name="Normal 2 3 2 2 2 4" xfId="4711" xr:uid="{2C2AAD25-5973-426D-9EC7-B004F93B2BCC}"/>
    <cellStyle name="Normal 2 3 2 2 2 4 2" xfId="11316" xr:uid="{AAF40683-8D62-49EA-9BAF-5C27FB497E71}"/>
    <cellStyle name="Normal 2 3 2 2 2 5" xfId="4712" xr:uid="{D140A3D9-59B6-4562-83DD-9782DFD3D343}"/>
    <cellStyle name="Normal 2 3 2 2 2 5 2" xfId="11317" xr:uid="{74F4B5C1-88D6-477C-A4B0-DF53D43A5A0F}"/>
    <cellStyle name="Normal 2 3 2 2 2 6" xfId="4713" xr:uid="{50B98F95-06D8-4887-A2CB-C5D9582CDC14}"/>
    <cellStyle name="Normal 2 3 2 2 2 6 2" xfId="11318" xr:uid="{7F17B28B-9135-44AD-BB81-CDEB9EDA5DB0}"/>
    <cellStyle name="Normal 2 3 2 2 2 7" xfId="4714" xr:uid="{2D9B1C3D-725C-4609-B5A3-1FC97F269BF3}"/>
    <cellStyle name="Normal 2 3 2 2 2 7 2" xfId="11319" xr:uid="{0E724561-93EE-468F-BDD0-70B4D0EBC283}"/>
    <cellStyle name="Normal 2 3 2 2 2 8" xfId="4715" xr:uid="{74282391-F04B-49FE-B5A7-AD0A2FC0C904}"/>
    <cellStyle name="Normal 2 3 2 2 2 8 2" xfId="11320" xr:uid="{ADEDA14E-07CD-456D-8306-C608458D12B4}"/>
    <cellStyle name="Normal 2 3 2 2 2 9" xfId="11313" xr:uid="{D549E7F6-D56D-4D27-8F35-F14724E7E6C3}"/>
    <cellStyle name="Normal 2 3 2 2 2_Ark1" xfId="9576" xr:uid="{7FA885ED-DF50-4168-A3F0-8731D0E1D1E6}"/>
    <cellStyle name="Normal 2 3 2 2 3" xfId="4716" xr:uid="{D434FB42-1016-4B47-828F-C0F2DC6780B0}"/>
    <cellStyle name="Normal 2 3 2 2 3 2" xfId="11321" xr:uid="{6DE74AC2-AA7D-4D4C-A003-C4E371BE36B0}"/>
    <cellStyle name="Normal 2 3 2 2 4" xfId="4717" xr:uid="{9EEF5107-FFF3-4BEE-82D7-60586F70928C}"/>
    <cellStyle name="Normal 2 3 2 2 4 2" xfId="11322" xr:uid="{738B24EE-557A-4A44-9F92-60222CBD0704}"/>
    <cellStyle name="Normal 2 3 2 2 5" xfId="4718" xr:uid="{335D8419-DD40-490F-92F7-94E50D064C14}"/>
    <cellStyle name="Normal 2 3 2 2 5 2" xfId="11323" xr:uid="{09B20FA7-A96A-42CF-A91D-160CA9361433}"/>
    <cellStyle name="Normal 2 3 2 2 6" xfId="4719" xr:uid="{32998F25-87A3-4B86-9DBD-0B64666C8F3F}"/>
    <cellStyle name="Normal 2 3 2 2 6 2" xfId="11324" xr:uid="{630B2E06-310F-4B8A-A81C-D54737CD9B69}"/>
    <cellStyle name="Normal 2 3 2 2 7" xfId="4720" xr:uid="{C924E94D-0DFF-4243-8477-4F2B481E11AF}"/>
    <cellStyle name="Normal 2 3 2 2 7 2" xfId="11325" xr:uid="{24AB754E-91C9-4E0E-A328-7553FAFF38DC}"/>
    <cellStyle name="Normal 2 3 2 2 8" xfId="4721" xr:uid="{64CAC5C8-541E-4971-A976-2273DFBBF573}"/>
    <cellStyle name="Normal 2 3 2 2 8 2" xfId="11326" xr:uid="{417241CC-E0C3-4E79-881D-2B4CDFE93FCA}"/>
    <cellStyle name="Normal 2 3 2 2 9" xfId="4722" xr:uid="{7E41FE13-65BD-4AE0-AC59-836877FD81AF}"/>
    <cellStyle name="Normal 2 3 2 2 9 2" xfId="11327" xr:uid="{5BF87900-1D8B-45E9-8B79-DFC6561C813B}"/>
    <cellStyle name="Normal 2 3 2 2_Ark1" xfId="9577" xr:uid="{0FAAB62D-D8D8-4DBD-A78F-A33D30E1C131}"/>
    <cellStyle name="Normal 2 3 2 20" xfId="4723" xr:uid="{407D02CE-49E6-4651-8BAB-F94EC8E4EF55}"/>
    <cellStyle name="Normal 2 3 2 20 2" xfId="11328" xr:uid="{037AF3E4-45CE-4E00-9E68-107DFD97CA03}"/>
    <cellStyle name="Normal 2 3 2 21" xfId="4724" xr:uid="{DB528B59-4A07-46E7-B2B2-A71B4DBF420B}"/>
    <cellStyle name="Normal 2 3 2 21 2" xfId="11329" xr:uid="{6D5664F2-A1D8-4D8D-B00F-B3026706F3EC}"/>
    <cellStyle name="Normal 2 3 2 22" xfId="4725" xr:uid="{803E3809-1138-4926-942D-4F5C99ADD0B9}"/>
    <cellStyle name="Normal 2 3 2 22 2" xfId="11330" xr:uid="{BF769395-8A9F-48F2-8EB4-1A4E9FAAD740}"/>
    <cellStyle name="Normal 2 3 2 23" xfId="4726" xr:uid="{8ECFE80B-C670-4730-8576-23D97B79FCF0}"/>
    <cellStyle name="Normal 2 3 2 23 2" xfId="11331" xr:uid="{11AA1635-BFFD-4FC0-8ED9-60BA085F6861}"/>
    <cellStyle name="Normal 2 3 2 24" xfId="4727" xr:uid="{E43B53CE-FD16-44D7-9389-E74A6D4AD3D5}"/>
    <cellStyle name="Normal 2 3 2 24 2" xfId="4728" xr:uid="{CB76E4CA-206D-43E2-9D3E-1258F43C96FC}"/>
    <cellStyle name="Normal 2 3 2 24 2 2" xfId="11333" xr:uid="{F3FBFF72-B01C-4978-BC86-DBD2CD05C9E7}"/>
    <cellStyle name="Normal 2 3 2 24 3" xfId="4729" xr:uid="{8969A773-D45E-4D76-9B08-C9FD9081335E}"/>
    <cellStyle name="Normal 2 3 2 24 3 2" xfId="11334" xr:uid="{6066B151-B3E0-4E5E-AA45-8527FB47DC0F}"/>
    <cellStyle name="Normal 2 3 2 24 4" xfId="11332" xr:uid="{65595792-8181-4C28-A9E3-19585F2F6F1C}"/>
    <cellStyle name="Normal 2 3 2 24_Ark1" xfId="9578" xr:uid="{2E05C3EA-80D7-4E7F-A8DE-F6E6F9808A41}"/>
    <cellStyle name="Normal 2 3 2 25" xfId="4730" xr:uid="{F3C2AFB2-1767-4125-A94C-30C9D5E865A7}"/>
    <cellStyle name="Normal 2 3 2 25 2" xfId="11335" xr:uid="{A30AA7F1-BD14-4EFE-8806-621C3FD8DE0C}"/>
    <cellStyle name="Normal 2 3 2 26" xfId="4731" xr:uid="{5BDFB9ED-1C9E-417E-8577-A4DBE712E600}"/>
    <cellStyle name="Normal 2 3 2 26 2" xfId="11336" xr:uid="{F72AF251-6CA3-4FFE-8665-3281F18FF8CD}"/>
    <cellStyle name="Normal 2 3 2 27" xfId="4732" xr:uid="{92C02368-F7CA-420B-B186-35A3080ACAD8}"/>
    <cellStyle name="Normal 2 3 2 27 2" xfId="11337" xr:uid="{96A4A437-DD97-46F0-85A7-9F36A2BBE90F}"/>
    <cellStyle name="Normal 2 3 2 28" xfId="4733" xr:uid="{6DECD6B6-703E-442D-AF91-B7C04B39C433}"/>
    <cellStyle name="Normal 2 3 2 28 2" xfId="11338" xr:uid="{86839786-D05D-4D29-8C4B-37401D162260}"/>
    <cellStyle name="Normal 2 3 2 29" xfId="10396" xr:uid="{57D232FF-28D2-497E-8ECB-95DC5D80032E}"/>
    <cellStyle name="Normal 2 3 2 3" xfId="4734" xr:uid="{FFA9A23D-79CF-4470-92C2-5FC127C68594}"/>
    <cellStyle name="Normal 2 3 2 3 2" xfId="11339" xr:uid="{89E35043-E514-4DAB-94C3-F3BA8D3048B3}"/>
    <cellStyle name="Normal 2 3 2 30" xfId="10432" xr:uid="{FDC10607-DE39-4E84-AD86-CBCAA721B873}"/>
    <cellStyle name="Normal 2 3 2 31" xfId="11301" xr:uid="{3B95BCA0-F042-4DA8-B898-32A21D0C13D6}"/>
    <cellStyle name="Normal 2 3 2 4" xfId="4735" xr:uid="{0F7C426E-1E48-4AD5-AD86-7F3E1F198C86}"/>
    <cellStyle name="Normal 2 3 2 4 2" xfId="11340" xr:uid="{FAF0E6C1-0BE9-4AD6-A00B-62AF2FF13AD8}"/>
    <cellStyle name="Normal 2 3 2 5" xfId="4736" xr:uid="{29B83C58-61FB-47ED-B0C1-526002FE71A6}"/>
    <cellStyle name="Normal 2 3 2 5 2" xfId="11341" xr:uid="{69DCC67A-3D5A-4610-A6CF-9E3B28523BD7}"/>
    <cellStyle name="Normal 2 3 2 6" xfId="4737" xr:uid="{BA5297D1-392A-42A8-AC21-74867D94E1CC}"/>
    <cellStyle name="Normal 2 3 2 6 2" xfId="11342" xr:uid="{43FDA411-C986-4CC4-9B9A-E94688410F37}"/>
    <cellStyle name="Normal 2 3 2 7" xfId="4738" xr:uid="{77D3C2AE-DE1E-42D4-9941-18A7BE2AB6E9}"/>
    <cellStyle name="Normal 2 3 2 7 2" xfId="11343" xr:uid="{CE0DA957-FD12-4445-9DCF-E6090CDB49DA}"/>
    <cellStyle name="Normal 2 3 2 8" xfId="4739" xr:uid="{2041F0E3-9AAB-496E-8FA6-0F7DA5400F37}"/>
    <cellStyle name="Normal 2 3 2 8 2" xfId="11344" xr:uid="{8D14C4C5-3778-4240-A5B0-878746CF6F36}"/>
    <cellStyle name="Normal 2 3 2 9" xfId="4740" xr:uid="{9B87DF72-AD5E-483B-A939-7211938CF4ED}"/>
    <cellStyle name="Normal 2 3 2 9 2" xfId="11345" xr:uid="{83D6C508-AAE2-4C55-82E5-B0EDE0158BCD}"/>
    <cellStyle name="Normal 2 3 2_Ark1" xfId="4741" xr:uid="{AF14E17A-1A8C-40C5-B62E-4788D562D953}"/>
    <cellStyle name="Normal 2 3 20" xfId="4742" xr:uid="{9B2C6E49-E294-4228-864A-5710D3977C46}"/>
    <cellStyle name="Normal 2 3 20 2" xfId="11346" xr:uid="{5016719F-E2A2-4C38-89F6-E8C5BB405429}"/>
    <cellStyle name="Normal 2 3 21" xfId="4743" xr:uid="{868D2007-E041-4A4C-885E-9CDD4DBA134D}"/>
    <cellStyle name="Normal 2 3 21 2" xfId="11347" xr:uid="{7035FE9D-A4C8-41F9-B7C4-E721006D5724}"/>
    <cellStyle name="Normal 2 3 22" xfId="4744" xr:uid="{F718E31C-BAB7-45AD-9E39-C4AA4C9A5AEC}"/>
    <cellStyle name="Normal 2 3 22 2" xfId="11348" xr:uid="{2247B349-3CD2-453F-B164-6EF8D9DD6C49}"/>
    <cellStyle name="Normal 2 3 23" xfId="4745" xr:uid="{3D3CB400-63E9-4355-914E-FBEAD646564C}"/>
    <cellStyle name="Normal 2 3 23 2" xfId="11349" xr:uid="{7209FDC2-7202-4E71-AB51-4968CE948EEA}"/>
    <cellStyle name="Normal 2 3 24" xfId="4746" xr:uid="{764576AC-62FB-4181-B3C1-4F002057FCDF}"/>
    <cellStyle name="Normal 2 3 24 2" xfId="11350" xr:uid="{89D67393-7376-4635-91C5-5C6B93076B01}"/>
    <cellStyle name="Normal 2 3 25" xfId="4747" xr:uid="{2AF7D2C2-7344-4573-88B4-00C8B7549B22}"/>
    <cellStyle name="Normal 2 3 25 2" xfId="11351" xr:uid="{571CCE79-A172-4093-A4F7-4BA74FA25E3B}"/>
    <cellStyle name="Normal 2 3 26" xfId="4748" xr:uid="{5BB928C9-7B83-401D-B5C2-98C445A81381}"/>
    <cellStyle name="Normal 2 3 26 2" xfId="4749" xr:uid="{2868B2CB-9968-4DCF-974C-36F78D4F1B36}"/>
    <cellStyle name="Normal 2 3 26 2 2" xfId="11353" xr:uid="{A084E5EF-1185-4C6F-B5D7-5E23D9383D84}"/>
    <cellStyle name="Normal 2 3 26 3" xfId="4750" xr:uid="{B0D958C8-008E-46E2-9AB0-0DFEB11990A9}"/>
    <cellStyle name="Normal 2 3 26 3 2" xfId="11354" xr:uid="{3FEAE24F-CD2A-4EE3-BA82-D9EEA1265BE6}"/>
    <cellStyle name="Normal 2 3 26 4" xfId="11352" xr:uid="{B402837A-4932-467C-9617-4A697565294C}"/>
    <cellStyle name="Normal 2 3 26_Ark1" xfId="9579" xr:uid="{1703EDB1-0319-4E6F-B049-416FD5AAEF4F}"/>
    <cellStyle name="Normal 2 3 27" xfId="4751" xr:uid="{E0132F48-2815-49EB-9179-A1029B179915}"/>
    <cellStyle name="Normal 2 3 27 2" xfId="11355" xr:uid="{1E0C64BA-75D8-4058-A3D1-5656B8C7E41C}"/>
    <cellStyle name="Normal 2 3 28" xfId="4752" xr:uid="{610B7594-69DC-4711-A4C9-DF41E8C432F6}"/>
    <cellStyle name="Normal 2 3 28 2" xfId="11356" xr:uid="{3E533801-93FE-4C75-8B00-934F94D6F6B3}"/>
    <cellStyle name="Normal 2 3 29" xfId="4753" xr:uid="{095B6B43-6832-4CA7-9948-54326A701F95}"/>
    <cellStyle name="Normal 2 3 29 2" xfId="11357" xr:uid="{4523809E-FC51-4AEC-8B9A-E5319B1A821F}"/>
    <cellStyle name="Normal 2 3 3" xfId="4754" xr:uid="{B57D1B91-E0F2-448C-8CD6-3D5FB5B9BC83}"/>
    <cellStyle name="Normal 2 3 3 10" xfId="10410" xr:uid="{DC4C1FB6-E3D9-4B8C-B5C3-675A5CDE6E1D}"/>
    <cellStyle name="Normal 2 3 3 11" xfId="11358" xr:uid="{D12C5A2E-CD0D-492F-AA53-5F450EC97C9D}"/>
    <cellStyle name="Normal 2 3 3 2" xfId="4755" xr:uid="{4C536237-56B8-40AC-81E0-78A846F913ED}"/>
    <cellStyle name="Normal 2 3 3 2 2" xfId="4756" xr:uid="{57498F03-ED6E-438A-8486-0F15DA14722A}"/>
    <cellStyle name="Normal 2 3 3 2 2 2" xfId="11360" xr:uid="{84740718-BADC-4556-A5BA-3691CB9B26AA}"/>
    <cellStyle name="Normal 2 3 3 2 3" xfId="4757" xr:uid="{E2FACB71-CB19-4F29-AD45-1F3B2D38BEFF}"/>
    <cellStyle name="Normal 2 3 3 2 3 2" xfId="11361" xr:uid="{8542BCF9-7790-4BB4-8794-3FA5CCBEF596}"/>
    <cellStyle name="Normal 2 3 3 2 4" xfId="4758" xr:uid="{E9124A7C-41AB-4C6E-A878-96596E566090}"/>
    <cellStyle name="Normal 2 3 3 2 4 2" xfId="11362" xr:uid="{304ABFA4-912C-48FE-B228-799F61004549}"/>
    <cellStyle name="Normal 2 3 3 2 5" xfId="4759" xr:uid="{D1E370EE-4FDA-4F40-B276-1A404CFAC01C}"/>
    <cellStyle name="Normal 2 3 3 2 5 2" xfId="11363" xr:uid="{CE396BD7-39BB-459C-AEAB-76C2555E8903}"/>
    <cellStyle name="Normal 2 3 3 2 6" xfId="4760" xr:uid="{9D9CFE1D-E4DD-4C13-BEDD-62F625FB42F4}"/>
    <cellStyle name="Normal 2 3 3 2 6 2" xfId="11364" xr:uid="{DD587BAE-EBA8-416D-9E3A-3443F0B15095}"/>
    <cellStyle name="Normal 2 3 3 2 7" xfId="4761" xr:uid="{86558CC8-2FCA-48F4-89EF-A029DD24ABD3}"/>
    <cellStyle name="Normal 2 3 3 2 7 2" xfId="11365" xr:uid="{04B3DB30-1DF5-4C3F-96E4-A0C22D0475D1}"/>
    <cellStyle name="Normal 2 3 3 2 8" xfId="4762" xr:uid="{8BEC199F-CF6A-4B8B-8CEC-EEBE4EB79BF9}"/>
    <cellStyle name="Normal 2 3 3 2 8 2" xfId="11366" xr:uid="{A7277441-FF27-41B6-AAEC-230C115C542C}"/>
    <cellStyle name="Normal 2 3 3 2 9" xfId="11359" xr:uid="{3774EE2A-008C-4943-8780-8304DA383C55}"/>
    <cellStyle name="Normal 2 3 3 2_Ark1" xfId="9580" xr:uid="{F3EEBDAC-D447-406A-BF27-AACAE168C298}"/>
    <cellStyle name="Normal 2 3 3 3" xfId="4763" xr:uid="{1B4556A0-CF7C-4574-9B0E-2D23CD338A5B}"/>
    <cellStyle name="Normal 2 3 3 3 2" xfId="11367" xr:uid="{D21AC98E-67D9-48BB-867C-F8007BCA770E}"/>
    <cellStyle name="Normal 2 3 3 4" xfId="4764" xr:uid="{A7D3D782-6E6B-4BE7-A9C7-5AC0A08189DB}"/>
    <cellStyle name="Normal 2 3 3 4 2" xfId="11368" xr:uid="{4D44B2D0-15CA-486D-89F2-8C408D81C29D}"/>
    <cellStyle name="Normal 2 3 3 5" xfId="4765" xr:uid="{6AB888A5-5889-4CBD-A26D-BCB7A8932CD8}"/>
    <cellStyle name="Normal 2 3 3 5 2" xfId="11369" xr:uid="{8981AAF0-E834-4459-AA82-FF7713B4BEDA}"/>
    <cellStyle name="Normal 2 3 3 6" xfId="4766" xr:uid="{4F35B007-371C-467F-A019-44879E78185B}"/>
    <cellStyle name="Normal 2 3 3 6 2" xfId="11370" xr:uid="{9EE628FD-F414-4FC5-B27B-5A442F9D4F81}"/>
    <cellStyle name="Normal 2 3 3 7" xfId="4767" xr:uid="{176B2283-2A70-4041-8CC9-C7792D4B3EC8}"/>
    <cellStyle name="Normal 2 3 3 7 2" xfId="11371" xr:uid="{623217B3-9E20-428E-8304-ACC865BAB4B1}"/>
    <cellStyle name="Normal 2 3 3 8" xfId="4768" xr:uid="{4034B56E-256F-4FA1-B4E5-18AACF382D5B}"/>
    <cellStyle name="Normal 2 3 3 8 2" xfId="11372" xr:uid="{02ED4C5B-5D3A-41F8-A680-50BBA06A4E28}"/>
    <cellStyle name="Normal 2 3 3 9" xfId="4769" xr:uid="{2630CBC8-5268-498F-B356-28249120C52F}"/>
    <cellStyle name="Normal 2 3 3 9 2" xfId="11373" xr:uid="{72F7E56E-EF87-471E-B052-AD5C2F846CF0}"/>
    <cellStyle name="Normal 2 3 3_Ark1" xfId="9581" xr:uid="{A00BB86A-8F3F-4F6E-B79C-86F6C337A70D}"/>
    <cellStyle name="Normal 2 3 30" xfId="4770" xr:uid="{2DD67E60-9D85-4F58-B338-96A5B8D0E72D}"/>
    <cellStyle name="Normal 2 3 30 2" xfId="11374" xr:uid="{C46CCA72-9859-45E5-BF68-AFC91BD9DBA0}"/>
    <cellStyle name="Normal 2 3 31" xfId="4771" xr:uid="{5A0ED064-F4C1-4D4E-8361-9FFCA7E7F492}"/>
    <cellStyle name="Normal 2 3 31 2" xfId="11375" xr:uid="{2C4EB58E-DAD7-4F4E-9F0F-900C102A72EE}"/>
    <cellStyle name="Normal 2 3 32" xfId="10371" xr:uid="{313A2058-E529-4095-89E8-1BF2591614B6}"/>
    <cellStyle name="Normal 2 3 33" xfId="10420" xr:uid="{2B232E35-A229-4EF6-A629-C50465E7E517}"/>
    <cellStyle name="Normal 2 3 34" xfId="11290" xr:uid="{BC89EEA7-5E7F-4A81-B033-873A65B0A031}"/>
    <cellStyle name="Normal 2 3 4" xfId="4772" xr:uid="{331C3055-759D-45CF-964A-DA656D7CE175}"/>
    <cellStyle name="Normal 2 3 4 2" xfId="11376" xr:uid="{338DE962-7184-49E2-95EC-0568F587751C}"/>
    <cellStyle name="Normal 2 3 5" xfId="4773" xr:uid="{2C19D382-2703-401E-AA54-6D4C20C986EF}"/>
    <cellStyle name="Normal 2 3 5 2" xfId="11377" xr:uid="{E05399CB-69E5-41C3-B1BE-C7B51EA1FB82}"/>
    <cellStyle name="Normal 2 3 6" xfId="4774" xr:uid="{45D5B113-E401-4F77-9F4D-5FB66056EF4F}"/>
    <cellStyle name="Normal 2 3 6 2" xfId="11378" xr:uid="{0CAE4630-5B2A-4CF9-9438-871927BA38ED}"/>
    <cellStyle name="Normal 2 3 7" xfId="4775" xr:uid="{BF897A44-F809-41CC-A522-830BB7325E98}"/>
    <cellStyle name="Normal 2 3 7 2" xfId="11379" xr:uid="{45906924-3079-4115-A038-49D96A091F5C}"/>
    <cellStyle name="Normal 2 3 8" xfId="4776" xr:uid="{EAD63C20-C21A-416C-87A8-79568A256296}"/>
    <cellStyle name="Normal 2 3 8 2" xfId="11380" xr:uid="{06A0D710-65A6-439E-90B1-6EFB558454C8}"/>
    <cellStyle name="Normal 2 3 9" xfId="4777" xr:uid="{BE4753D7-E114-4D40-9C0A-01EE388B16AF}"/>
    <cellStyle name="Normal 2 3 9 2" xfId="11381" xr:uid="{70B73462-6322-429C-9119-7EC7D9484E37}"/>
    <cellStyle name="Normal 2 3_Ark1" xfId="4778" xr:uid="{90318102-1328-49BA-AB88-B823E1B3E7CA}"/>
    <cellStyle name="Normal 2 30" xfId="4779" xr:uid="{3A9C8FB7-77B4-4CCD-874D-F5FA08B87FDB}"/>
    <cellStyle name="Normal 2 30 2" xfId="11382" xr:uid="{5C48F30F-82D9-4EAC-A438-97F71D76C6B9}"/>
    <cellStyle name="Normal 2 31" xfId="4780" xr:uid="{E74D3AE1-0204-442E-A96E-F1C45B81751A}"/>
    <cellStyle name="Normal 2 31 2" xfId="11383" xr:uid="{9CF419DB-C448-4589-AE9B-D2DDFFA84033}"/>
    <cellStyle name="Normal 2 32" xfId="4781" xr:uid="{813B473D-8979-452E-BEB3-B93191E8201D}"/>
    <cellStyle name="Normal 2 32 2" xfId="11384" xr:uid="{10FA66AD-D9E7-4CBA-A2AC-D156B7CC4CA5}"/>
    <cellStyle name="Normal 2 33" xfId="4782" xr:uid="{04F91C72-0C62-4878-A8A6-2D8EBB6B1168}"/>
    <cellStyle name="Normal 2 33 2" xfId="11385" xr:uid="{F85E17D1-7FB8-4875-A9A7-8983E2D522D7}"/>
    <cellStyle name="Normal 2 34" xfId="4783" xr:uid="{DBA84234-E5AC-4555-80FA-09553B060788}"/>
    <cellStyle name="Normal 2 34 2" xfId="11386" xr:uid="{CEFC9BC4-D8A9-4B3B-AB91-E48ACDD2C073}"/>
    <cellStyle name="Normal 2 35" xfId="4784" xr:uid="{ED7296BA-0782-4384-82F5-A7653C2F1FFE}"/>
    <cellStyle name="Normal 2 35 2" xfId="11387" xr:uid="{5D976AE3-D71F-4139-8E9A-E351AC30D88A}"/>
    <cellStyle name="Normal 2 36" xfId="4785" xr:uid="{0575D6B7-E82A-44B8-BAE1-CD5E05462638}"/>
    <cellStyle name="Normal 2 36 2" xfId="11388" xr:uid="{8498EA80-5184-4216-9600-AABC2383816B}"/>
    <cellStyle name="Normal 2 37" xfId="4786" xr:uid="{BB6C41F9-2F08-471C-BDAE-8E87C9123790}"/>
    <cellStyle name="Normal 2 37 2" xfId="11389" xr:uid="{ED2B1756-2ECD-4DF4-9932-1D00608660E6}"/>
    <cellStyle name="Normal 2 38" xfId="4787" xr:uid="{9E7F76F0-A9AA-4C46-80C0-436F4C0201A3}"/>
    <cellStyle name="Normal 2 38 2" xfId="11390" xr:uid="{5B2ED913-577C-481B-B2A4-061DA19B5A3E}"/>
    <cellStyle name="Normal 2 39" xfId="4788" xr:uid="{E14D4387-F0DF-4977-9D94-03F291F7E71D}"/>
    <cellStyle name="Normal 2 39 2" xfId="11391" xr:uid="{02594805-5306-492D-9B46-D9EAAD2AA42E}"/>
    <cellStyle name="Normal 2 4" xfId="4789" xr:uid="{FAD65FEE-B414-4699-9900-6C38D9C0D290}"/>
    <cellStyle name="Normal 2 4 10" xfId="4790" xr:uid="{90A7081D-D6BC-4AD1-964B-961F58E28343}"/>
    <cellStyle name="Normal 2 4 10 2" xfId="11393" xr:uid="{388C74A9-57CE-45E6-A68A-F771F624D3AC}"/>
    <cellStyle name="Normal 2 4 11" xfId="4791" xr:uid="{861038B0-395D-41A6-B16B-458F188ACF29}"/>
    <cellStyle name="Normal 2 4 11 2" xfId="11394" xr:uid="{0CFC29D5-EB67-4443-9BD1-D4AF7447D179}"/>
    <cellStyle name="Normal 2 4 12" xfId="4792" xr:uid="{FABC2791-55BF-4151-82A9-910A408EDA43}"/>
    <cellStyle name="Normal 2 4 12 2" xfId="11395" xr:uid="{0CE7EEA3-FD26-4D32-9035-AB11D599DB96}"/>
    <cellStyle name="Normal 2 4 13" xfId="4793" xr:uid="{AB6D564B-CBC8-4441-96BA-CB5B44B5A69C}"/>
    <cellStyle name="Normal 2 4 13 2" xfId="11396" xr:uid="{E13511D2-853F-4A04-A631-C4271CA61AAC}"/>
    <cellStyle name="Normal 2 4 14" xfId="4794" xr:uid="{120F6931-983A-4787-8B5A-5B0CA04AA3B9}"/>
    <cellStyle name="Normal 2 4 14 2" xfId="11397" xr:uid="{338257A2-E540-41AE-B82B-5E11EA57D268}"/>
    <cellStyle name="Normal 2 4 15" xfId="4795" xr:uid="{6865F404-748E-4408-AB01-3FA756F1BE47}"/>
    <cellStyle name="Normal 2 4 15 2" xfId="11398" xr:uid="{2BB4D27C-5B93-4937-B243-73C00E489F87}"/>
    <cellStyle name="Normal 2 4 16" xfId="4796" xr:uid="{3BE19672-00CD-4282-91DB-0245DCC5AC4D}"/>
    <cellStyle name="Normal 2 4 16 2" xfId="11399" xr:uid="{2D85258A-AFF2-4194-9938-BE3478087EC3}"/>
    <cellStyle name="Normal 2 4 17" xfId="4797" xr:uid="{CEDA2732-7D87-4CB5-8F0B-16F4E67D164F}"/>
    <cellStyle name="Normal 2 4 17 2" xfId="11400" xr:uid="{F38C1134-8260-494D-8AA9-A043E8ECBEEE}"/>
    <cellStyle name="Normal 2 4 18" xfId="4798" xr:uid="{D55AA3AC-4E97-44DF-91CC-FB97F0ACEFD2}"/>
    <cellStyle name="Normal 2 4 18 2" xfId="11401" xr:uid="{09A70DBE-EB53-4AC3-8A46-BB92A07E7AE3}"/>
    <cellStyle name="Normal 2 4 19" xfId="4799" xr:uid="{0569014F-D391-41C3-A4E3-AD899C894682}"/>
    <cellStyle name="Normal 2 4 19 2" xfId="11402" xr:uid="{7356622B-AAEF-480C-94A4-D486B4E94805}"/>
    <cellStyle name="Normal 2 4 2" xfId="4800" xr:uid="{9E77FF63-191B-464D-96EA-E59DB73DABF8}"/>
    <cellStyle name="Normal 2 4 2 10" xfId="4801" xr:uid="{CE684850-FBE7-4B52-8E24-49640347CF1A}"/>
    <cellStyle name="Normal 2 4 2 10 2" xfId="11404" xr:uid="{8CFF3E01-973A-4C87-B8E5-4540B7203D12}"/>
    <cellStyle name="Normal 2 4 2 11" xfId="4802" xr:uid="{8A84E078-6177-4CD4-8662-CB8D240834C0}"/>
    <cellStyle name="Normal 2 4 2 11 2" xfId="11405" xr:uid="{DA06396A-39AB-47D3-8A12-37898E42D34D}"/>
    <cellStyle name="Normal 2 4 2 12" xfId="4803" xr:uid="{59CA452A-F804-451B-BF8B-37576EC4B26E}"/>
    <cellStyle name="Normal 2 4 2 12 2" xfId="11406" xr:uid="{68E2F713-6950-4A62-9A9B-4D01CECB7E9B}"/>
    <cellStyle name="Normal 2 4 2 13" xfId="4804" xr:uid="{0374CFA6-F5F6-4D2B-9223-1BB0D14BC36F}"/>
    <cellStyle name="Normal 2 4 2 13 2" xfId="11407" xr:uid="{FC13B96D-9535-451A-8DBE-5916AC794736}"/>
    <cellStyle name="Normal 2 4 2 14" xfId="4805" xr:uid="{B2325044-7B48-470E-A58C-30F9EE62745E}"/>
    <cellStyle name="Normal 2 4 2 14 2" xfId="11408" xr:uid="{F1AFB55B-0306-4BF9-9A57-3145D52E850E}"/>
    <cellStyle name="Normal 2 4 2 15" xfId="4806" xr:uid="{623619DE-D593-4210-941D-EB32122DAE09}"/>
    <cellStyle name="Normal 2 4 2 15 2" xfId="11409" xr:uid="{877A9E4D-9E63-4D23-9923-D4BD42F55356}"/>
    <cellStyle name="Normal 2 4 2 16" xfId="4807" xr:uid="{1D039542-9AEC-403C-AB68-F162A4D654AC}"/>
    <cellStyle name="Normal 2 4 2 16 2" xfId="11410" xr:uid="{7BF7F9A9-2E8A-4433-B325-FE4B477BA233}"/>
    <cellStyle name="Normal 2 4 2 17" xfId="4808" xr:uid="{36928E13-DC1E-428A-897F-7D4A87C2BD39}"/>
    <cellStyle name="Normal 2 4 2 17 2" xfId="11411" xr:uid="{27A05870-5609-4988-A6FF-A444675DE574}"/>
    <cellStyle name="Normal 2 4 2 18" xfId="4809" xr:uid="{54525386-C823-4AF5-AAD5-83C22F0B869F}"/>
    <cellStyle name="Normal 2 4 2 18 2" xfId="11412" xr:uid="{799F232C-63EF-44B8-8724-CC26C279B22C}"/>
    <cellStyle name="Normal 2 4 2 19" xfId="4810" xr:uid="{A7B05C2A-F3AD-4057-90AA-F9CDACB70424}"/>
    <cellStyle name="Normal 2 4 2 19 2" xfId="11413" xr:uid="{B8E46EB6-25F5-4E29-A35C-24AB1676D1A1}"/>
    <cellStyle name="Normal 2 4 2 2" xfId="4811" xr:uid="{5E6EA8AE-3BC0-4710-AFC3-C382A4581929}"/>
    <cellStyle name="Normal 2 4 2 2 10" xfId="11414" xr:uid="{2F03B529-7827-4478-A3D6-C344BC1CE638}"/>
    <cellStyle name="Normal 2 4 2 2 2" xfId="4812" xr:uid="{9322583D-321D-4FAF-9313-E067DB7FA9EA}"/>
    <cellStyle name="Normal 2 4 2 2 2 2" xfId="4813" xr:uid="{00F54764-D980-4059-B1C0-0FE09A8E7D71}"/>
    <cellStyle name="Normal 2 4 2 2 2 2 2" xfId="11416" xr:uid="{FA249A86-62F5-4835-8088-05EAEC7DC286}"/>
    <cellStyle name="Normal 2 4 2 2 2 3" xfId="4814" xr:uid="{62BE645E-E30B-42B5-9809-FA143F600781}"/>
    <cellStyle name="Normal 2 4 2 2 2 3 2" xfId="11417" xr:uid="{B7307E05-D747-4C98-A85A-1204711027B7}"/>
    <cellStyle name="Normal 2 4 2 2 2 4" xfId="4815" xr:uid="{FB691477-0CED-447F-8CD8-F5970B8884ED}"/>
    <cellStyle name="Normal 2 4 2 2 2 4 2" xfId="11418" xr:uid="{2A6F5EF9-8ECB-494B-B774-C86DE82101B3}"/>
    <cellStyle name="Normal 2 4 2 2 2 5" xfId="4816" xr:uid="{5373B790-C187-45A4-A613-E00D3A2FBD2B}"/>
    <cellStyle name="Normal 2 4 2 2 2 5 2" xfId="11419" xr:uid="{98FE0C97-4C44-451B-BBFD-4723D9392667}"/>
    <cellStyle name="Normal 2 4 2 2 2 6" xfId="4817" xr:uid="{D58CD12A-05F4-44F6-A2D9-336E2EEBDA39}"/>
    <cellStyle name="Normal 2 4 2 2 2 6 2" xfId="11420" xr:uid="{9528CD3C-555F-464D-AFF8-C135ED1378F3}"/>
    <cellStyle name="Normal 2 4 2 2 2 7" xfId="4818" xr:uid="{3F17C524-C5AF-4E86-91F7-AD6812FADBC5}"/>
    <cellStyle name="Normal 2 4 2 2 2 7 2" xfId="11421" xr:uid="{89F57304-CB3D-4663-BDF3-545D7D94AF21}"/>
    <cellStyle name="Normal 2 4 2 2 2 8" xfId="4819" xr:uid="{5E1F4F28-BC4D-428E-8F26-3F7D2E16B8A3}"/>
    <cellStyle name="Normal 2 4 2 2 2 8 2" xfId="11422" xr:uid="{8E5AA9E2-A247-4099-91C2-92BC0537173D}"/>
    <cellStyle name="Normal 2 4 2 2 2 9" xfId="11415" xr:uid="{54D1CBE8-4DAC-44BE-B09D-288C8FFBA407}"/>
    <cellStyle name="Normal 2 4 2 2 2_Ark1" xfId="9582" xr:uid="{5FE49E9E-BB1E-463A-8CAC-757F3CDE5FDA}"/>
    <cellStyle name="Normal 2 4 2 2 3" xfId="4820" xr:uid="{B4CC440C-401F-4C52-B6CC-457A45C29E45}"/>
    <cellStyle name="Normal 2 4 2 2 3 2" xfId="11423" xr:uid="{ACE53F29-05FC-4F44-BA4D-35EB5187487D}"/>
    <cellStyle name="Normal 2 4 2 2 4" xfId="4821" xr:uid="{40556673-F3BE-495F-AC63-95CB21E2D1B3}"/>
    <cellStyle name="Normal 2 4 2 2 4 2" xfId="11424" xr:uid="{6539D433-2A17-4207-A2F8-52832D3A641D}"/>
    <cellStyle name="Normal 2 4 2 2 5" xfId="4822" xr:uid="{52D29CCC-373C-4B8C-875F-6F076491C71C}"/>
    <cellStyle name="Normal 2 4 2 2 5 2" xfId="11425" xr:uid="{DEACB6BD-F335-4C6E-806F-33EE4B3A7F31}"/>
    <cellStyle name="Normal 2 4 2 2 6" xfId="4823" xr:uid="{17FDC330-9F68-4CD6-A8B9-44DBE3800AE6}"/>
    <cellStyle name="Normal 2 4 2 2 6 2" xfId="11426" xr:uid="{74DFEF77-BBC9-4730-B78D-D42C7EDE1A4C}"/>
    <cellStyle name="Normal 2 4 2 2 7" xfId="4824" xr:uid="{0C9B8A62-C332-4684-B343-09882741EC85}"/>
    <cellStyle name="Normal 2 4 2 2 7 2" xfId="11427" xr:uid="{D59A40A1-99B5-4262-BFC3-4ED411D370D3}"/>
    <cellStyle name="Normal 2 4 2 2 8" xfId="4825" xr:uid="{B44DDE16-4361-47B4-ABE1-D4992656DFBA}"/>
    <cellStyle name="Normal 2 4 2 2 8 2" xfId="11428" xr:uid="{2A043BB8-4762-4FA5-84CB-00FB3B32E1F3}"/>
    <cellStyle name="Normal 2 4 2 2 9" xfId="4826" xr:uid="{5EE64521-408D-4699-8B05-0E1190914283}"/>
    <cellStyle name="Normal 2 4 2 2 9 2" xfId="11429" xr:uid="{9ACDC294-59DE-4BA5-BE67-D9E0B06EF39B}"/>
    <cellStyle name="Normal 2 4 2 2_Ark1" xfId="9583" xr:uid="{0F57A04B-668C-4133-B4AC-37B4F86250FD}"/>
    <cellStyle name="Normal 2 4 2 20" xfId="4827" xr:uid="{6EA03770-4450-4B99-AF5C-F7941B8D1D33}"/>
    <cellStyle name="Normal 2 4 2 20 2" xfId="11430" xr:uid="{6804D6D8-6C98-4775-B976-3CD672C2806C}"/>
    <cellStyle name="Normal 2 4 2 21" xfId="4828" xr:uid="{70F75AE8-1280-4606-94EA-D331AB4C2B70}"/>
    <cellStyle name="Normal 2 4 2 21 2" xfId="11431" xr:uid="{A7123F2B-B28A-44B7-8A3A-D465E3B595E3}"/>
    <cellStyle name="Normal 2 4 2 22" xfId="4829" xr:uid="{B681692E-2974-4FE1-AA16-8987CD18FE79}"/>
    <cellStyle name="Normal 2 4 2 22 2" xfId="11432" xr:uid="{4DE1AC62-6898-405E-99EF-A7620E32F13B}"/>
    <cellStyle name="Normal 2 4 2 23" xfId="4830" xr:uid="{DF254448-A3DB-41CB-BC0D-AF076463528A}"/>
    <cellStyle name="Normal 2 4 2 23 2" xfId="11433" xr:uid="{3318D8E3-C702-4807-B06C-A1F47C9A9C65}"/>
    <cellStyle name="Normal 2 4 2 24" xfId="4831" xr:uid="{8B9E7976-FFEE-4FA0-A47B-CE07250AEE85}"/>
    <cellStyle name="Normal 2 4 2 24 2" xfId="4832" xr:uid="{1C6DF768-69D7-4FB8-81BE-212FC083A713}"/>
    <cellStyle name="Normal 2 4 2 24 2 2" xfId="11435" xr:uid="{813B5C78-4B8D-4B08-AD32-6F645770EDD7}"/>
    <cellStyle name="Normal 2 4 2 24 3" xfId="4833" xr:uid="{4261220F-F22B-4B23-9B35-0641EA57D8CB}"/>
    <cellStyle name="Normal 2 4 2 24 3 2" xfId="11436" xr:uid="{E0FC0150-E238-4DFC-B055-0C89ED6014E9}"/>
    <cellStyle name="Normal 2 4 2 24 4" xfId="11434" xr:uid="{0401B4D7-360D-47F2-BA48-B42784AC43C9}"/>
    <cellStyle name="Normal 2 4 2 24_Ark1" xfId="9584" xr:uid="{AB831226-F9AA-41B6-8588-62E0B5E7F3B6}"/>
    <cellStyle name="Normal 2 4 2 25" xfId="4834" xr:uid="{8AAD68D0-5877-493C-9882-32F129E8CC58}"/>
    <cellStyle name="Normal 2 4 2 25 2" xfId="11437" xr:uid="{FFEBC0CD-509E-4814-A175-D6E87DDEA6A0}"/>
    <cellStyle name="Normal 2 4 2 26" xfId="4835" xr:uid="{1D71CAD0-9D8C-4DE3-9644-0C0014B0925D}"/>
    <cellStyle name="Normal 2 4 2 26 2" xfId="11438" xr:uid="{5001C2BD-3929-47DD-85C5-E5160CD91285}"/>
    <cellStyle name="Normal 2 4 2 27" xfId="11403" xr:uid="{C6B7F31C-CB09-466A-8781-25D079A308A3}"/>
    <cellStyle name="Normal 2 4 2 3" xfId="4836" xr:uid="{C8DABBB7-2470-448A-B5FC-1F85A314EBBB}"/>
    <cellStyle name="Normal 2 4 2 3 2" xfId="11439" xr:uid="{4E2467C8-B2DB-4D59-91AF-F39F3413F5F8}"/>
    <cellStyle name="Normal 2 4 2 4" xfId="4837" xr:uid="{8D2D94A3-61F9-4FEA-BDA1-CEFFA5D87810}"/>
    <cellStyle name="Normal 2 4 2 4 2" xfId="11440" xr:uid="{EFC7FE30-C8A4-4CC7-AF1F-1B4E4137D6E4}"/>
    <cellStyle name="Normal 2 4 2 5" xfId="4838" xr:uid="{AD63BF7D-C489-4978-8212-135E64812BCD}"/>
    <cellStyle name="Normal 2 4 2 5 2" xfId="11441" xr:uid="{A433F239-8E87-4541-BF3B-33606E42E16E}"/>
    <cellStyle name="Normal 2 4 2 6" xfId="4839" xr:uid="{3F5DE330-298E-489F-B817-5C1C2F97B423}"/>
    <cellStyle name="Normal 2 4 2 6 2" xfId="11442" xr:uid="{471E8A9D-31AB-4AEE-A07B-CBDBC276ADD5}"/>
    <cellStyle name="Normal 2 4 2 7" xfId="4840" xr:uid="{377C5992-8067-41C2-BCD5-C617C625CD47}"/>
    <cellStyle name="Normal 2 4 2 7 2" xfId="11443" xr:uid="{0A964145-C973-495A-BF39-4A59B80706D2}"/>
    <cellStyle name="Normal 2 4 2 8" xfId="4841" xr:uid="{B9569AA7-41EB-4D50-979C-7897D5A5D954}"/>
    <cellStyle name="Normal 2 4 2 8 2" xfId="11444" xr:uid="{532C6E68-4928-4026-A874-904019E83FA7}"/>
    <cellStyle name="Normal 2 4 2 9" xfId="4842" xr:uid="{B14EB588-4D0F-46FD-B547-B47A7BC5B093}"/>
    <cellStyle name="Normal 2 4 2 9 2" xfId="11445" xr:uid="{92CCD065-CC21-4A78-95B1-05CD3EFDD68F}"/>
    <cellStyle name="Normal 2 4 2_Ark1" xfId="9585" xr:uid="{B90AD9CC-331C-4576-AF96-C65999BF480D}"/>
    <cellStyle name="Normal 2 4 20" xfId="4843" xr:uid="{F3416529-06CE-404A-A441-F22499632F58}"/>
    <cellStyle name="Normal 2 4 20 2" xfId="11446" xr:uid="{6284CAEE-3DE5-4352-80DE-4C7F28A3A0D4}"/>
    <cellStyle name="Normal 2 4 21" xfId="4844" xr:uid="{74CBFDC9-EB63-450C-B012-6FADF61F0B8B}"/>
    <cellStyle name="Normal 2 4 21 2" xfId="11447" xr:uid="{57A5A5FC-D836-4477-B8AC-E947B3800DD9}"/>
    <cellStyle name="Normal 2 4 22" xfId="4845" xr:uid="{55DC4F4E-AA8E-435D-981E-1D8720791365}"/>
    <cellStyle name="Normal 2 4 22 2" xfId="11448" xr:uid="{051CFE21-4BD4-42E0-8EFE-B6371A112C2C}"/>
    <cellStyle name="Normal 2 4 23" xfId="4846" xr:uid="{C0EF8C12-85F8-4589-B6C0-37FE0C083866}"/>
    <cellStyle name="Normal 2 4 23 2" xfId="11449" xr:uid="{BC1A03CC-CEAD-4F08-BE60-9A920F6DED91}"/>
    <cellStyle name="Normal 2 4 24" xfId="4847" xr:uid="{3FE000FB-3A6F-4D6C-9B47-62B816767ED9}"/>
    <cellStyle name="Normal 2 4 24 2" xfId="11450" xr:uid="{47E783E1-4E2F-47CE-A215-639CE98E048C}"/>
    <cellStyle name="Normal 2 4 25" xfId="4848" xr:uid="{C71B5D30-5B36-489D-99F1-64F2EBBACA94}"/>
    <cellStyle name="Normal 2 4 25 2" xfId="11451" xr:uid="{67385EC5-7D63-418C-A89A-B57C1204C562}"/>
    <cellStyle name="Normal 2 4 26" xfId="4849" xr:uid="{C5C12DC7-D8B9-4DFE-B6F3-BBA6AF05493E}"/>
    <cellStyle name="Normal 2 4 26 2" xfId="4850" xr:uid="{4A20B9CD-39C0-4D06-BF24-38F8A1F09668}"/>
    <cellStyle name="Normal 2 4 26 2 2" xfId="11453" xr:uid="{B2A5F568-ED0B-49C3-B05A-C5C41098395F}"/>
    <cellStyle name="Normal 2 4 26 3" xfId="4851" xr:uid="{D66B5F10-ABFA-4714-ACB1-089B3568F233}"/>
    <cellStyle name="Normal 2 4 26 3 2" xfId="11454" xr:uid="{EEA13455-36DE-4437-9CAA-4DE24E9F9296}"/>
    <cellStyle name="Normal 2 4 26 4" xfId="11452" xr:uid="{36D27F1D-3038-4D0C-A2CE-86E756DE4197}"/>
    <cellStyle name="Normal 2 4 26_Ark1" xfId="9586" xr:uid="{595FFCB2-CABD-4DCD-AA03-5CB9CCF34C54}"/>
    <cellStyle name="Normal 2 4 27" xfId="4852" xr:uid="{02D76DCA-2FFC-4D44-AFCB-44D5EC497611}"/>
    <cellStyle name="Normal 2 4 27 2" xfId="11455" xr:uid="{DE21C1AD-BE1E-4BA0-9924-D51AE3D6FC6D}"/>
    <cellStyle name="Normal 2 4 28" xfId="4853" xr:uid="{E74D5FCB-5522-4025-8ACB-95D8BE6A6FFA}"/>
    <cellStyle name="Normal 2 4 28 2" xfId="11456" xr:uid="{59F225F2-0958-41E6-80C8-70B4134196BA}"/>
    <cellStyle name="Normal 2 4 29" xfId="4854" xr:uid="{88A91E8C-BEDA-411B-95CE-1A85B5DC36CF}"/>
    <cellStyle name="Normal 2 4 29 2" xfId="11457" xr:uid="{FDD16806-3DFC-4A6B-A55B-1A31BC8130A2}"/>
    <cellStyle name="Normal 2 4 3" xfId="4855" xr:uid="{5EC0A1A3-6D06-44B6-8776-A91AACF9B86F}"/>
    <cellStyle name="Normal 2 4 3 10" xfId="11458" xr:uid="{FEF57D1E-4BB0-4750-874E-CD8573E0D522}"/>
    <cellStyle name="Normal 2 4 3 2" xfId="4856" xr:uid="{B8EFFB40-D1FE-487A-9CFE-9D69B5A18600}"/>
    <cellStyle name="Normal 2 4 3 2 2" xfId="4857" xr:uid="{48DB8094-FB08-495F-A57A-9166F3A3F9BF}"/>
    <cellStyle name="Normal 2 4 3 2 2 2" xfId="11460" xr:uid="{98693835-94C0-4C6F-A345-BFCA9E7CCA19}"/>
    <cellStyle name="Normal 2 4 3 2 3" xfId="4858" xr:uid="{8AF4DC0A-9413-47BE-9AA4-165E1D136603}"/>
    <cellStyle name="Normal 2 4 3 2 3 2" xfId="11461" xr:uid="{4685F1E8-E8CC-4B1C-BD8B-6575A81C2558}"/>
    <cellStyle name="Normal 2 4 3 2 4" xfId="4859" xr:uid="{057D2509-FA04-4A88-9130-BE12F76A3BFB}"/>
    <cellStyle name="Normal 2 4 3 2 4 2" xfId="11462" xr:uid="{F8A1EB58-6C80-496C-A819-77A3F5371860}"/>
    <cellStyle name="Normal 2 4 3 2 5" xfId="4860" xr:uid="{6AAC9F3F-9E13-4E1F-AA0A-3760B986CF04}"/>
    <cellStyle name="Normal 2 4 3 2 5 2" xfId="11463" xr:uid="{E2172EAC-8B78-4BF8-8BE2-ECE02D5BE1B7}"/>
    <cellStyle name="Normal 2 4 3 2 6" xfId="4861" xr:uid="{28E674A6-D0FE-42C2-A8D5-89D96FC0B79D}"/>
    <cellStyle name="Normal 2 4 3 2 6 2" xfId="11464" xr:uid="{567E715D-CD64-447E-BB1D-E69861F86E91}"/>
    <cellStyle name="Normal 2 4 3 2 7" xfId="4862" xr:uid="{DFB7E86C-EA41-4B10-B6A3-EF3C147A3660}"/>
    <cellStyle name="Normal 2 4 3 2 7 2" xfId="11465" xr:uid="{848F83A0-C7DC-4158-BEDD-C6DCCF7FC09F}"/>
    <cellStyle name="Normal 2 4 3 2 8" xfId="4863" xr:uid="{D13880F6-2F38-4B36-A499-CDD6C0C88231}"/>
    <cellStyle name="Normal 2 4 3 2 8 2" xfId="11466" xr:uid="{A8569A20-FE8A-4428-B045-3C342E04B04C}"/>
    <cellStyle name="Normal 2 4 3 2 9" xfId="11459" xr:uid="{82E90259-1253-4D3F-9944-677228C90075}"/>
    <cellStyle name="Normal 2 4 3 2_Ark1" xfId="9587" xr:uid="{31D4EEAD-897D-4657-A09B-D8E675F1C654}"/>
    <cellStyle name="Normal 2 4 3 3" xfId="4864" xr:uid="{F1900D4A-AEF9-457D-BB15-4C09145867D0}"/>
    <cellStyle name="Normal 2 4 3 3 2" xfId="11467" xr:uid="{C1B1FF1A-2CD8-4DF1-9B72-FE71CD1BC691}"/>
    <cellStyle name="Normal 2 4 3 4" xfId="4865" xr:uid="{DCA7FF33-BD22-4388-B863-9A2D53B37879}"/>
    <cellStyle name="Normal 2 4 3 4 2" xfId="11468" xr:uid="{753BE0BE-27AE-4C38-97A3-D2E197AD0C57}"/>
    <cellStyle name="Normal 2 4 3 5" xfId="4866" xr:uid="{8D25AD85-1AB0-4A3B-826B-EC6B2AB90122}"/>
    <cellStyle name="Normal 2 4 3 5 2" xfId="11469" xr:uid="{74C140A5-9A29-4786-A253-FDDBE65ECE7F}"/>
    <cellStyle name="Normal 2 4 3 6" xfId="4867" xr:uid="{EB05AAB5-3B0E-47FA-939C-764D85794024}"/>
    <cellStyle name="Normal 2 4 3 6 2" xfId="11470" xr:uid="{0603FED8-FCF4-4E2F-9992-6A9D976D3FBB}"/>
    <cellStyle name="Normal 2 4 3 7" xfId="4868" xr:uid="{BA5D2C90-7C69-4F2C-899F-838229F844F8}"/>
    <cellStyle name="Normal 2 4 3 7 2" xfId="11471" xr:uid="{0544228E-28AA-4396-98E1-7C069BF6E3E2}"/>
    <cellStyle name="Normal 2 4 3 8" xfId="4869" xr:uid="{C5A344CB-1E84-4DE0-9E00-6AECDD4025B7}"/>
    <cellStyle name="Normal 2 4 3 8 2" xfId="11472" xr:uid="{BADC8777-3BFB-4B51-AB9A-27302E221104}"/>
    <cellStyle name="Normal 2 4 3 9" xfId="4870" xr:uid="{26F23618-2556-4AFD-98BE-C92011A687FC}"/>
    <cellStyle name="Normal 2 4 3 9 2" xfId="11473" xr:uid="{D314157C-D931-4A25-9810-E0D750453CC8}"/>
    <cellStyle name="Normal 2 4 3_Ark1" xfId="9588" xr:uid="{5410A244-3222-47A1-9A12-513CE9F00181}"/>
    <cellStyle name="Normal 2 4 30" xfId="4871" xr:uid="{CA0324BF-FAEB-48FD-9567-4B7BF5F7824D}"/>
    <cellStyle name="Normal 2 4 30 2" xfId="11474" xr:uid="{6DCD02E4-21E3-43AE-93C4-5FF651E87A11}"/>
    <cellStyle name="Normal 2 4 31" xfId="4872" xr:uid="{04DEEB2C-6235-4C35-9780-590E20B88BC7}"/>
    <cellStyle name="Normal 2 4 31 2" xfId="4873" xr:uid="{8A4B31BC-68C2-4AD1-87A1-C70631FA535F}"/>
    <cellStyle name="Normal 2 4 31 2 2" xfId="4874" xr:uid="{FA8EA432-46B5-4C69-9D68-FE570271F054}"/>
    <cellStyle name="Normal 2 4 31 2 2 2" xfId="4875" xr:uid="{55A65C55-366D-4E68-BBDC-AE3F7B69D47C}"/>
    <cellStyle name="Normal 2 4 31 2 2 3" xfId="4876" xr:uid="{E9AA9A00-999B-43A9-B686-48D90251A9FB}"/>
    <cellStyle name="Normal 2 4 31 2 2 4" xfId="4877" xr:uid="{C5CA47AD-1216-4A39-8B6F-804E1C3DB9DC}"/>
    <cellStyle name="Normal 2 4 31 2 2_RES FLAT" xfId="9589" xr:uid="{81A96638-AFB6-414C-AE04-6D7F773B5CF9}"/>
    <cellStyle name="Normal 2 4 31 2 3" xfId="4878" xr:uid="{F6608E58-3091-4394-A991-0F36B8C31CA7}"/>
    <cellStyle name="Normal 2 4 31 2 4" xfId="4879" xr:uid="{13DB8EFC-5BC0-4CF6-BB19-EADCFA90BB1F}"/>
    <cellStyle name="Normal 2 4 31 2 4 2" xfId="4880" xr:uid="{30D679D8-A013-4BFF-90FC-9CCB356C4AA9}"/>
    <cellStyle name="Normal 2 4 31 2 5" xfId="4881" xr:uid="{C47B4735-CB4D-425A-995A-D213EF765E2B}"/>
    <cellStyle name="Normal 2 4 31 2 5 2" xfId="4882" xr:uid="{2FCC7019-D03B-4128-BB1C-D3032F97F387}"/>
    <cellStyle name="Normal 2 4 31 2_Display_2" xfId="4883" xr:uid="{95E33698-651F-4DEA-BD5B-71C3FB7DE6DE}"/>
    <cellStyle name="Normal 2 4 31 3" xfId="4884" xr:uid="{C777D144-F315-4835-B986-C314E5A2A838}"/>
    <cellStyle name="Normal 2 4 31 4" xfId="4885" xr:uid="{46092428-FBB8-4883-9858-95ECBB3FFAF7}"/>
    <cellStyle name="Normal 2 4 31 5" xfId="4886" xr:uid="{ED848C21-4399-4CF9-8BFF-2800C9163681}"/>
    <cellStyle name="Normal 2 4 31 5 2" xfId="4887" xr:uid="{439815DB-450D-4540-A254-BD3FA90D7C4A}"/>
    <cellStyle name="Normal 2 4 31 6" xfId="4888" xr:uid="{0CE2716F-7052-4478-8540-A17BFEB7A690}"/>
    <cellStyle name="Normal 2 4 31 6 2" xfId="4889" xr:uid="{C377433C-116B-4EA0-AD0B-97E43CCB8D0B}"/>
    <cellStyle name="Normal 2 4 31_Display_2" xfId="4890" xr:uid="{255F71E9-BFF0-4CDF-9C0B-1D338BB7A7A2}"/>
    <cellStyle name="Normal 2 4 32" xfId="4891" xr:uid="{13052622-4F4A-4EAD-816D-003F0F2C5A36}"/>
    <cellStyle name="Normal 2 4 33" xfId="4892" xr:uid="{DF668287-911E-4B1C-A83B-D8CABA5EDE1C}"/>
    <cellStyle name="Normal 2 4 33 2" xfId="4893" xr:uid="{BC440952-0016-4081-9DAD-F8DA6334D7E0}"/>
    <cellStyle name="Normal 2 4 33 2 2" xfId="9591" xr:uid="{4C144DA2-D173-43E8-9B9B-CCFE68C9321C}"/>
    <cellStyle name="Normal 2 4 33 2_RES FLAT" xfId="9590" xr:uid="{9A7FE782-72FB-41EF-B552-9D41F9C9EF0E}"/>
    <cellStyle name="Normal 2 4 33 3" xfId="4894" xr:uid="{3AB0D7DD-14E6-4844-8472-FDD92030D8EB}"/>
    <cellStyle name="Normal 2 4 33 4" xfId="4895" xr:uid="{A130DA69-F14E-4AB2-B599-672D4B5A41DC}"/>
    <cellStyle name="Normal 2 4 33 5" xfId="4896" xr:uid="{4A4294AF-5332-4425-85F8-BF3AC23358DC}"/>
    <cellStyle name="Normal 2 4 33_Display_2" xfId="4897" xr:uid="{DE19C092-C4CA-4CBE-8593-9CE6692B34C0}"/>
    <cellStyle name="Normal 2 4 34" xfId="4898" xr:uid="{47E5953B-EA84-4ED5-BF6A-E89139A4E539}"/>
    <cellStyle name="Normal 2 4 35" xfId="4899" xr:uid="{B3ABC621-3747-4939-8497-69A472AB3810}"/>
    <cellStyle name="Normal 2 4 35 2" xfId="4900" xr:uid="{B71E6C7B-D7A7-445D-AA27-19B44165F697}"/>
    <cellStyle name="Normal 2 4 36" xfId="4901" xr:uid="{F9D9DCE8-C863-448E-9C94-DE33CC6E7035}"/>
    <cellStyle name="Normal 2 4 36 2" xfId="4902" xr:uid="{2BDC45BA-47C2-433C-84A1-F72243B9D645}"/>
    <cellStyle name="Normal 2 4 37" xfId="10381" xr:uid="{0F466ED2-8784-4A6B-A4E6-1C33B6E5C402}"/>
    <cellStyle name="Normal 2 4 38" xfId="10424" xr:uid="{D5C87DDA-A09C-4650-9ADF-E04D2882370E}"/>
    <cellStyle name="Normal 2 4 39" xfId="11392" xr:uid="{6D90AB06-FF46-45F0-BE48-9F22B76C2667}"/>
    <cellStyle name="Normal 2 4 4" xfId="4903" xr:uid="{08A4E7A9-8EB7-48FB-BCC7-70AB117FAB0B}"/>
    <cellStyle name="Normal 2 4 4 2" xfId="11475" xr:uid="{E160B62C-56C9-4CCC-8E87-8D728841E65E}"/>
    <cellStyle name="Normal 2 4 5" xfId="4904" xr:uid="{73643B82-86C9-4A37-B117-B45DE040866F}"/>
    <cellStyle name="Normal 2 4 5 2" xfId="11476" xr:uid="{DE9FE1E2-B839-4A02-A8FA-3472070CE8C4}"/>
    <cellStyle name="Normal 2 4 6" xfId="4905" xr:uid="{87F7624E-6DBC-415D-B1A3-66362F0C65CD}"/>
    <cellStyle name="Normal 2 4 6 2" xfId="11477" xr:uid="{3FFF3870-785D-4321-8F40-60020E6A4411}"/>
    <cellStyle name="Normal 2 4 7" xfId="4906" xr:uid="{25128030-4020-4F2D-A531-DA934291FE0A}"/>
    <cellStyle name="Normal 2 4 7 2" xfId="11478" xr:uid="{FFEBBBAC-4EFC-4D5C-8B43-45C4CA2076D6}"/>
    <cellStyle name="Normal 2 4 8" xfId="4907" xr:uid="{CF328272-34F8-4B99-B198-8334088E123E}"/>
    <cellStyle name="Normal 2 4 8 2" xfId="11479" xr:uid="{7AA66054-95E7-473F-AB3E-D923E814EFC3}"/>
    <cellStyle name="Normal 2 4 9" xfId="4908" xr:uid="{E87F941C-B5DF-4D41-88A1-778928FCF15A}"/>
    <cellStyle name="Normal 2 4 9 2" xfId="11480" xr:uid="{6BC56605-3AC2-4202-AEFE-009A5BAA5CC3}"/>
    <cellStyle name="Normal 2 4_Ark1" xfId="9592" xr:uid="{B8757F6E-E3A3-48B6-8292-392593C487E4}"/>
    <cellStyle name="Normal 2 40" xfId="4909" xr:uid="{40503EB6-FCD8-4925-88C2-585F76787AC8}"/>
    <cellStyle name="Normal 2 40 2" xfId="11481" xr:uid="{3295FA18-1618-414E-A704-A7F471D692DF}"/>
    <cellStyle name="Normal 2 41" xfId="4910" xr:uid="{25353DA9-9BD9-4108-AF54-C2145B5FBBCE}"/>
    <cellStyle name="Normal 2 41 2" xfId="11482" xr:uid="{BBF007FB-02CF-4115-A3C1-7614A2D72A43}"/>
    <cellStyle name="Normal 2 42" xfId="4911" xr:uid="{6EA3A4F5-76E9-4B17-805D-011A4E9C8964}"/>
    <cellStyle name="Normal 2 42 2" xfId="11483" xr:uid="{6574ECC3-9C70-4762-960D-51CF7BF00977}"/>
    <cellStyle name="Normal 2 43" xfId="4912" xr:uid="{73C7C0C7-FF1A-421A-A5F9-DB84951B5C19}"/>
    <cellStyle name="Normal 2 43 2" xfId="11484" xr:uid="{11422251-169C-4323-B216-7092ED8F6BFA}"/>
    <cellStyle name="Normal 2 44" xfId="4913" xr:uid="{F13CB204-109C-44EC-9C28-F25732B5452D}"/>
    <cellStyle name="Normal 2 44 2" xfId="11485" xr:uid="{BB156217-7B18-44DC-BFC7-B63DCEACA3DD}"/>
    <cellStyle name="Normal 2 45" xfId="4914" xr:uid="{AFB20A31-CF50-4BEA-BFC9-3A917DB343A1}"/>
    <cellStyle name="Normal 2 45 2" xfId="11486" xr:uid="{92D44624-6C74-4771-82D4-A044B529487D}"/>
    <cellStyle name="Normal 2 46" xfId="4915" xr:uid="{3E7A6257-7143-40CC-AAE4-B3A552E69F13}"/>
    <cellStyle name="Normal 2 46 2" xfId="11487" xr:uid="{CBB0E400-3F1B-4160-B3E7-8D75F3C03138}"/>
    <cellStyle name="Normal 2 47" xfId="4916" xr:uid="{5A637907-5D74-4C6D-B5AD-368A3C6A8BD9}"/>
    <cellStyle name="Normal 2 47 2" xfId="11488" xr:uid="{6B1842A1-B2A7-4F2D-9CCA-6A8D904557B3}"/>
    <cellStyle name="Normal 2 48" xfId="4917" xr:uid="{E10D7374-3D91-4823-B66A-0ABF6DA47217}"/>
    <cellStyle name="Normal 2 48 2" xfId="11489" xr:uid="{B9466454-B2D5-4736-A898-7C655D79451D}"/>
    <cellStyle name="Normal 2 49" xfId="4918" xr:uid="{21B3138B-5888-4EA4-A0F4-DA0A3CB9C48F}"/>
    <cellStyle name="Normal 2 49 2" xfId="11490" xr:uid="{B938064A-7783-4495-B74A-AC30EF3DBC5E}"/>
    <cellStyle name="Normal 2 5" xfId="4919" xr:uid="{80949E1A-D1AC-4995-86D6-4DDB45F1AF8F}"/>
    <cellStyle name="Normal 2 5 10" xfId="4920" xr:uid="{8703A622-A4A8-48F9-AF44-19CAEF1B02AB}"/>
    <cellStyle name="Normal 2 5 10 2" xfId="11492" xr:uid="{CC58C50D-8AB6-4CF8-9FE4-5626A44FD740}"/>
    <cellStyle name="Normal 2 5 11" xfId="4921" xr:uid="{5014CAED-21E2-4D51-9FAF-32B48CB98B49}"/>
    <cellStyle name="Normal 2 5 11 2" xfId="11493" xr:uid="{A80D1ABD-FB40-4BC9-A83B-D44AC97B3EB1}"/>
    <cellStyle name="Normal 2 5 12" xfId="4922" xr:uid="{EC033B3B-0DBF-4EFE-BAD3-39A6BB7D78D4}"/>
    <cellStyle name="Normal 2 5 12 2" xfId="11494" xr:uid="{1A8F8FF4-CD91-411C-88C5-C65F4AEF490C}"/>
    <cellStyle name="Normal 2 5 13" xfId="4923" xr:uid="{19448879-88EE-446C-A497-0389B10919DE}"/>
    <cellStyle name="Normal 2 5 13 2" xfId="11495" xr:uid="{687B2A98-A034-4895-B3F3-C5FBC4B09284}"/>
    <cellStyle name="Normal 2 5 14" xfId="4924" xr:uid="{F40A0CE0-0966-47C9-A72F-4EF2A239FC12}"/>
    <cellStyle name="Normal 2 5 14 2" xfId="11496" xr:uid="{5527639E-C417-45E5-8F77-E406F70DC7C6}"/>
    <cellStyle name="Normal 2 5 15" xfId="4925" xr:uid="{3855824D-428C-4E8E-A69C-9D0B4B0E7340}"/>
    <cellStyle name="Normal 2 5 15 2" xfId="11497" xr:uid="{524DBB5A-1DDA-4187-AA28-70F66E858420}"/>
    <cellStyle name="Normal 2 5 16" xfId="4926" xr:uid="{F54D8B89-997B-495C-9DAD-7BA404F4DC7B}"/>
    <cellStyle name="Normal 2 5 16 2" xfId="11498" xr:uid="{AB1DD511-E53F-4899-9072-D55B9B36F3F0}"/>
    <cellStyle name="Normal 2 5 17" xfId="4927" xr:uid="{D3E00D3D-5374-4932-9172-4B6B17E20495}"/>
    <cellStyle name="Normal 2 5 17 2" xfId="11499" xr:uid="{343316AC-A8DB-457F-9B72-4FD4029D6A26}"/>
    <cellStyle name="Normal 2 5 18" xfId="4928" xr:uid="{1EA016B5-CD4A-4AC7-B503-B0C3C146FE7E}"/>
    <cellStyle name="Normal 2 5 18 2" xfId="11500" xr:uid="{ADA49139-5C79-4BAB-AD1F-9246348CC91E}"/>
    <cellStyle name="Normal 2 5 19" xfId="4929" xr:uid="{7B49FEC7-8A9C-4D06-984F-B644EC4990A3}"/>
    <cellStyle name="Normal 2 5 19 2" xfId="11501" xr:uid="{D5DE6CB8-6952-4E54-AB1A-1763DD9D63E7}"/>
    <cellStyle name="Normal 2 5 2" xfId="4930" xr:uid="{616E09D4-C17F-49AF-9A61-C0111D3488ED}"/>
    <cellStyle name="Normal 2 5 2 10" xfId="4931" xr:uid="{F9D10650-5926-4121-99E9-B69FE4263C80}"/>
    <cellStyle name="Normal 2 5 2 10 2" xfId="11503" xr:uid="{A4BE4786-0EA0-4802-91F4-2F99D5A0330E}"/>
    <cellStyle name="Normal 2 5 2 11" xfId="4932" xr:uid="{7F78527C-0605-4DC1-BC01-DB44BF799E18}"/>
    <cellStyle name="Normal 2 5 2 11 2" xfId="11504" xr:uid="{F39ECC5D-EF9A-4A5B-B5AF-B53950B75F47}"/>
    <cellStyle name="Normal 2 5 2 12" xfId="4933" xr:uid="{45822F29-85CE-470C-9870-3975EFA38A08}"/>
    <cellStyle name="Normal 2 5 2 12 2" xfId="11505" xr:uid="{B97A38EC-6ED0-4772-8504-3D8B90486357}"/>
    <cellStyle name="Normal 2 5 2 13" xfId="4934" xr:uid="{A9C7EB92-D66C-44B8-87B2-C30B8DA62A30}"/>
    <cellStyle name="Normal 2 5 2 13 2" xfId="11506" xr:uid="{A455AA0E-FBDC-435E-985B-1F25078D9D8A}"/>
    <cellStyle name="Normal 2 5 2 14" xfId="4935" xr:uid="{0B10F681-C516-456F-8052-020144A4684E}"/>
    <cellStyle name="Normal 2 5 2 14 2" xfId="11507" xr:uid="{5698D636-322D-4136-B3AB-2AF8CD892AE9}"/>
    <cellStyle name="Normal 2 5 2 15" xfId="4936" xr:uid="{78B582F9-8D09-41C8-A373-4465353AA5CA}"/>
    <cellStyle name="Normal 2 5 2 15 2" xfId="11508" xr:uid="{9DECA354-1030-4667-84CA-ACEC663E1C58}"/>
    <cellStyle name="Normal 2 5 2 16" xfId="4937" xr:uid="{4261678A-14CB-465A-B327-E7C1BB5F5C61}"/>
    <cellStyle name="Normal 2 5 2 16 2" xfId="11509" xr:uid="{52B68716-9879-4497-986A-5EE7D806B9C6}"/>
    <cellStyle name="Normal 2 5 2 17" xfId="4938" xr:uid="{734F390E-2419-4445-B9F6-E9EA0544C34C}"/>
    <cellStyle name="Normal 2 5 2 17 2" xfId="11510" xr:uid="{5D30511F-8EE1-4A0C-998E-D5841E47E862}"/>
    <cellStyle name="Normal 2 5 2 18" xfId="4939" xr:uid="{7E6191EB-29C3-4B57-8ADA-8AEB8CE6206D}"/>
    <cellStyle name="Normal 2 5 2 18 2" xfId="11511" xr:uid="{4355E40B-8211-4644-AE04-BC9FD918A93E}"/>
    <cellStyle name="Normal 2 5 2 19" xfId="4940" xr:uid="{8FFD6731-D5F6-424F-8645-878AEAF99A4E}"/>
    <cellStyle name="Normal 2 5 2 19 2" xfId="11512" xr:uid="{E4612FDD-7BC0-41FD-9C51-FFA40D8B4026}"/>
    <cellStyle name="Normal 2 5 2 2" xfId="4941" xr:uid="{8A674913-0AD7-495E-9711-0FDCF16881C5}"/>
    <cellStyle name="Normal 2 5 2 2 10" xfId="11513" xr:uid="{FEB60EC0-72ED-4EDC-A7E9-CA85925F11D2}"/>
    <cellStyle name="Normal 2 5 2 2 2" xfId="4942" xr:uid="{BF52254A-3890-4823-AC09-3C20DD8184F3}"/>
    <cellStyle name="Normal 2 5 2 2 2 2" xfId="4943" xr:uid="{D6CE9B9B-53D1-4B66-8976-ED509E73B0FE}"/>
    <cellStyle name="Normal 2 5 2 2 2 2 2" xfId="11515" xr:uid="{577EE46F-2DE9-4CFB-BBA2-2A47B63EB39E}"/>
    <cellStyle name="Normal 2 5 2 2 2 3" xfId="4944" xr:uid="{C93B7922-5216-4C79-B409-7270166C95BA}"/>
    <cellStyle name="Normal 2 5 2 2 2 3 2" xfId="11516" xr:uid="{B9D20C19-34C6-4AD9-B22D-B9E153EEEDB9}"/>
    <cellStyle name="Normal 2 5 2 2 2 4" xfId="4945" xr:uid="{97DD5CB2-C38A-408E-9CD0-E39B1BE3160E}"/>
    <cellStyle name="Normal 2 5 2 2 2 4 2" xfId="11517" xr:uid="{12FF5823-B420-4D77-AC72-F67B3907B5EA}"/>
    <cellStyle name="Normal 2 5 2 2 2 5" xfId="4946" xr:uid="{4F845D69-27DB-4D0F-9A96-B37020E98BF1}"/>
    <cellStyle name="Normal 2 5 2 2 2 5 2" xfId="11518" xr:uid="{3C80FFE3-614C-4EA3-8DD1-A65B07C26F28}"/>
    <cellStyle name="Normal 2 5 2 2 2 6" xfId="4947" xr:uid="{F81BE7CD-97FA-4960-A47B-5954ECEFB445}"/>
    <cellStyle name="Normal 2 5 2 2 2 6 2" xfId="11519" xr:uid="{00508FBC-2459-43C3-99B7-542A269E7D1D}"/>
    <cellStyle name="Normal 2 5 2 2 2 7" xfId="4948" xr:uid="{636E62E6-4064-4779-AF71-75302DA72AF6}"/>
    <cellStyle name="Normal 2 5 2 2 2 7 2" xfId="11520" xr:uid="{E7C17480-A730-4DB6-84CF-F47064E294BF}"/>
    <cellStyle name="Normal 2 5 2 2 2 8" xfId="4949" xr:uid="{A00F920F-E9F3-4BB7-BA31-DCF0C91C3C32}"/>
    <cellStyle name="Normal 2 5 2 2 2 8 2" xfId="11521" xr:uid="{1FC4ECED-A59A-4DEF-BF97-F1A3545C5A73}"/>
    <cellStyle name="Normal 2 5 2 2 2 9" xfId="11514" xr:uid="{37D06D3A-0112-4D24-9877-9F2FC2443C37}"/>
    <cellStyle name="Normal 2 5 2 2 2_Ark1" xfId="9593" xr:uid="{06C27576-8418-4459-B4FB-4150C30B6740}"/>
    <cellStyle name="Normal 2 5 2 2 3" xfId="4950" xr:uid="{F14EE6CA-1655-446F-AA13-6F68B6234979}"/>
    <cellStyle name="Normal 2 5 2 2 3 2" xfId="11522" xr:uid="{DE06F886-7ECE-4D9F-8AAE-30090312754C}"/>
    <cellStyle name="Normal 2 5 2 2 4" xfId="4951" xr:uid="{9E46206A-C0C4-45E7-8D9D-D582EC92B015}"/>
    <cellStyle name="Normal 2 5 2 2 4 2" xfId="11523" xr:uid="{0D81F9DF-70AE-4104-983E-95D293E27E6F}"/>
    <cellStyle name="Normal 2 5 2 2 5" xfId="4952" xr:uid="{B415884B-BE61-49EB-97A4-1332C2D34361}"/>
    <cellStyle name="Normal 2 5 2 2 5 2" xfId="11524" xr:uid="{1318C9A6-2FBA-467C-A1AC-C9E8C6F51A40}"/>
    <cellStyle name="Normal 2 5 2 2 6" xfId="4953" xr:uid="{A3E98AC9-EDF8-4088-8DB5-66BAF1E395CD}"/>
    <cellStyle name="Normal 2 5 2 2 6 2" xfId="11525" xr:uid="{7C5B7E4E-4EB2-499A-97F4-12A0E1A2446C}"/>
    <cellStyle name="Normal 2 5 2 2 7" xfId="4954" xr:uid="{355EDAE7-D6D0-4017-81FD-B92BCECB57DB}"/>
    <cellStyle name="Normal 2 5 2 2 7 2" xfId="11526" xr:uid="{328BF953-FD0B-46FE-A45E-3D122F0581BE}"/>
    <cellStyle name="Normal 2 5 2 2 8" xfId="4955" xr:uid="{452670EE-0CCC-41D0-8B4C-E4A87B9813D6}"/>
    <cellStyle name="Normal 2 5 2 2 8 2" xfId="11527" xr:uid="{4BC1C31C-685F-47C8-9975-797716C1F712}"/>
    <cellStyle name="Normal 2 5 2 2 9" xfId="4956" xr:uid="{5C89130C-A16A-4E88-8150-2E08155F9C48}"/>
    <cellStyle name="Normal 2 5 2 2 9 2" xfId="11528" xr:uid="{DF69FF5E-6C3D-46F4-B628-6D1124AD6F17}"/>
    <cellStyle name="Normal 2 5 2 2_Ark1" xfId="9594" xr:uid="{DB563364-AA56-44E1-B5F7-9BAA032AEBA6}"/>
    <cellStyle name="Normal 2 5 2 20" xfId="4957" xr:uid="{A214183E-2952-41A0-ACEB-807F7BCA1736}"/>
    <cellStyle name="Normal 2 5 2 20 2" xfId="11529" xr:uid="{714A9E1E-B010-4860-A2BC-85E650936D1B}"/>
    <cellStyle name="Normal 2 5 2 21" xfId="4958" xr:uid="{9CFD5728-35D0-4C86-ABF5-58D4007C6331}"/>
    <cellStyle name="Normal 2 5 2 21 2" xfId="11530" xr:uid="{07A650AD-2B77-4B48-B25C-0F2067632A62}"/>
    <cellStyle name="Normal 2 5 2 22" xfId="4959" xr:uid="{A175A605-A0DC-48F7-83CC-B42336073487}"/>
    <cellStyle name="Normal 2 5 2 22 2" xfId="11531" xr:uid="{258AB95A-4FB9-4DAE-ACC5-CC885106A04B}"/>
    <cellStyle name="Normal 2 5 2 23" xfId="4960" xr:uid="{45D693F1-452C-48E2-B697-FD6525D74200}"/>
    <cellStyle name="Normal 2 5 2 23 2" xfId="11532" xr:uid="{2B5A5F37-AC46-415B-A7D9-772B065853E5}"/>
    <cellStyle name="Normal 2 5 2 24" xfId="4961" xr:uid="{B0E288BD-C07B-446B-BF80-25068906B592}"/>
    <cellStyle name="Normal 2 5 2 24 2" xfId="4962" xr:uid="{46E42EFD-D5F9-4FEE-9107-E273C8A9166A}"/>
    <cellStyle name="Normal 2 5 2 24 2 2" xfId="11534" xr:uid="{0C1F52BC-83E9-4D1B-BB21-FB146A546741}"/>
    <cellStyle name="Normal 2 5 2 24 3" xfId="4963" xr:uid="{DFCE2F86-4CD3-45A9-89E4-798FCB3D44B3}"/>
    <cellStyle name="Normal 2 5 2 24 3 2" xfId="11535" xr:uid="{AB82C42A-12C1-4538-802F-D2175D687854}"/>
    <cellStyle name="Normal 2 5 2 24 4" xfId="11533" xr:uid="{637B87B2-4E9D-46E5-B540-8ABEFB3C1119}"/>
    <cellStyle name="Normal 2 5 2 24_Ark1" xfId="9595" xr:uid="{E9073044-0F0D-447E-BAF1-3AC2BC0A7283}"/>
    <cellStyle name="Normal 2 5 2 25" xfId="4964" xr:uid="{36E34FE4-6AF7-4808-8083-D0D27BC3B9F8}"/>
    <cellStyle name="Normal 2 5 2 25 2" xfId="11536" xr:uid="{968064E4-0386-47A9-AC8B-0116C346154D}"/>
    <cellStyle name="Normal 2 5 2 26" xfId="4965" xr:uid="{26B4E1BB-5C98-44E1-9CAB-49724955C7F2}"/>
    <cellStyle name="Normal 2 5 2 26 2" xfId="11537" xr:uid="{8C840056-8E89-4AE0-A534-AF0EE59F823B}"/>
    <cellStyle name="Normal 2 5 2 27" xfId="11502" xr:uid="{41F6C6D0-9E75-4BB4-9DA4-7F4D128D69A9}"/>
    <cellStyle name="Normal 2 5 2 3" xfId="4966" xr:uid="{341D5EB7-A899-455B-9847-52DB197DEA8D}"/>
    <cellStyle name="Normal 2 5 2 3 2" xfId="11538" xr:uid="{1B96E3EE-504D-4171-AD5E-72CF0DE54FE2}"/>
    <cellStyle name="Normal 2 5 2 4" xfId="4967" xr:uid="{E6A51E6F-2BF7-4081-ADB7-3AC5AEE8EFD2}"/>
    <cellStyle name="Normal 2 5 2 4 2" xfId="11539" xr:uid="{61A6877A-7E18-4DFA-AA99-1A44BD5FFA45}"/>
    <cellStyle name="Normal 2 5 2 5" xfId="4968" xr:uid="{3E0A3ADE-6646-4679-9CDF-65F8C134E1C7}"/>
    <cellStyle name="Normal 2 5 2 5 2" xfId="11540" xr:uid="{052D75A8-3F4E-450A-8127-2DBDAF7538A7}"/>
    <cellStyle name="Normal 2 5 2 6" xfId="4969" xr:uid="{836D8BC7-9487-4998-A18B-93902DE23402}"/>
    <cellStyle name="Normal 2 5 2 6 2" xfId="11541" xr:uid="{7995374B-3C17-4897-8693-410726074B19}"/>
    <cellStyle name="Normal 2 5 2 7" xfId="4970" xr:uid="{BD512CB0-1800-4EF6-8BBD-7A39DCAE7009}"/>
    <cellStyle name="Normal 2 5 2 7 2" xfId="11542" xr:uid="{D18B7677-96C9-4F2C-84F5-BEE984C6F6B1}"/>
    <cellStyle name="Normal 2 5 2 8" xfId="4971" xr:uid="{DE472C13-4234-4131-B6D5-E3627A475E2C}"/>
    <cellStyle name="Normal 2 5 2 8 2" xfId="11543" xr:uid="{7B3BFCDE-8B29-4A99-AB5F-AEAFCFA2798B}"/>
    <cellStyle name="Normal 2 5 2 9" xfId="4972" xr:uid="{6E01CA97-624F-4A13-9D97-0BB9F0488B92}"/>
    <cellStyle name="Normal 2 5 2 9 2" xfId="11544" xr:uid="{DE81533B-8512-4D09-A5CA-B51686DDEB83}"/>
    <cellStyle name="Normal 2 5 2_Ark1" xfId="9596" xr:uid="{24A53B1F-12EC-4AFC-ADBF-D7F4C962ABB3}"/>
    <cellStyle name="Normal 2 5 20" xfId="4973" xr:uid="{590E30F5-71DE-4562-A8AD-D94A310A9B23}"/>
    <cellStyle name="Normal 2 5 20 2" xfId="11545" xr:uid="{A33033C0-D715-4412-A710-D81AAF0B1884}"/>
    <cellStyle name="Normal 2 5 21" xfId="4974" xr:uid="{E9BBE17E-678B-4E33-B5FC-DC82F39B061E}"/>
    <cellStyle name="Normal 2 5 21 2" xfId="11546" xr:uid="{F3DD116B-3C80-44C8-97CE-F44943D4E6D4}"/>
    <cellStyle name="Normal 2 5 22" xfId="4975" xr:uid="{5EB7858D-CFFF-439F-A1EE-C6F9ED76B665}"/>
    <cellStyle name="Normal 2 5 22 2" xfId="11547" xr:uid="{5D9E31BE-EC44-4A05-B56C-C353E34DED28}"/>
    <cellStyle name="Normal 2 5 23" xfId="4976" xr:uid="{0DF15640-DAFC-44E4-8BC3-4151C2AA69F8}"/>
    <cellStyle name="Normal 2 5 23 2" xfId="11548" xr:uid="{54C5B95A-6E9B-4CB0-810F-00A99B81B595}"/>
    <cellStyle name="Normal 2 5 24" xfId="4977" xr:uid="{39317325-5A83-43C2-AC38-8468F9A9D284}"/>
    <cellStyle name="Normal 2 5 24 2" xfId="11549" xr:uid="{B9B0F3E2-3235-4FAE-8FF5-1DDCC7162830}"/>
    <cellStyle name="Normal 2 5 25" xfId="4978" xr:uid="{9747020C-E024-40BD-A692-E74258E5358C}"/>
    <cellStyle name="Normal 2 5 25 2" xfId="11550" xr:uid="{02768CB5-41DD-4E12-BEF9-680F162BB5B2}"/>
    <cellStyle name="Normal 2 5 26" xfId="4979" xr:uid="{33EAB8AD-3FE5-4720-B87A-5BD38358828C}"/>
    <cellStyle name="Normal 2 5 26 2" xfId="4980" xr:uid="{8C9D1006-ADF0-41AC-9011-BF209ADF89E9}"/>
    <cellStyle name="Normal 2 5 26 2 2" xfId="11552" xr:uid="{A3C424C4-C69A-4A5B-94EF-3104448F9F88}"/>
    <cellStyle name="Normal 2 5 26 3" xfId="4981" xr:uid="{8FC19A3B-F631-4D6A-A8F6-65FC0CC8C0A2}"/>
    <cellStyle name="Normal 2 5 26 3 2" xfId="11553" xr:uid="{FDD51665-68F8-4801-A7F3-7ADD789DC503}"/>
    <cellStyle name="Normal 2 5 26 4" xfId="11551" xr:uid="{BA22CF10-E59E-479D-962B-FF59445797DD}"/>
    <cellStyle name="Normal 2 5 26_Ark1" xfId="9597" xr:uid="{08ED96C0-994E-47A6-8D32-A9FD0E6B8B25}"/>
    <cellStyle name="Normal 2 5 27" xfId="4982" xr:uid="{73B8F5E6-65E2-4A1E-BDD2-BEC9A5283E15}"/>
    <cellStyle name="Normal 2 5 27 2" xfId="11554" xr:uid="{93008F49-D3E4-484D-9817-D548FC0FDE5F}"/>
    <cellStyle name="Normal 2 5 28" xfId="4983" xr:uid="{5954EF72-C11B-4E63-8756-E52653E71603}"/>
    <cellStyle name="Normal 2 5 28 2" xfId="11555" xr:uid="{5FF018D6-1F3E-45C2-9D01-F336F4CFE943}"/>
    <cellStyle name="Normal 2 5 29" xfId="4984" xr:uid="{1B43DB01-E820-4F3B-B477-F40AF2DDFB09}"/>
    <cellStyle name="Normal 2 5 29 2" xfId="11556" xr:uid="{88E5765E-5241-4A26-ACB2-B8A33A5AA647}"/>
    <cellStyle name="Normal 2 5 3" xfId="4985" xr:uid="{A368F4B6-4BDD-47D0-98C7-59244F1260F0}"/>
    <cellStyle name="Normal 2 5 3 10" xfId="11557" xr:uid="{ED76FEC3-3788-4D2C-B873-D6AC1A3DC783}"/>
    <cellStyle name="Normal 2 5 3 2" xfId="4986" xr:uid="{BD23BE6D-AECA-44FF-84A7-613DE5A03D8E}"/>
    <cellStyle name="Normal 2 5 3 2 2" xfId="4987" xr:uid="{0372B5C5-F2D1-4303-93D5-E6BC3B743466}"/>
    <cellStyle name="Normal 2 5 3 2 2 2" xfId="11559" xr:uid="{A4E2C78E-3183-4A41-8EC4-8F97E08A1714}"/>
    <cellStyle name="Normal 2 5 3 2 3" xfId="4988" xr:uid="{0FCBB60D-7C86-4437-A147-327317B9A99F}"/>
    <cellStyle name="Normal 2 5 3 2 3 2" xfId="11560" xr:uid="{67B81CA5-0644-4663-A947-6519B6EF0D21}"/>
    <cellStyle name="Normal 2 5 3 2 4" xfId="4989" xr:uid="{0D81D057-6A99-4343-B5A5-11AED57CC297}"/>
    <cellStyle name="Normal 2 5 3 2 4 2" xfId="11561" xr:uid="{1FA8E6F9-DE76-4221-AD04-075D79F375E9}"/>
    <cellStyle name="Normal 2 5 3 2 5" xfId="4990" xr:uid="{31F6BA13-A310-49C0-A0E0-27CC72518AF6}"/>
    <cellStyle name="Normal 2 5 3 2 5 2" xfId="11562" xr:uid="{4F31CEE4-EAAB-4509-A6FD-AED6ACF84E6C}"/>
    <cellStyle name="Normal 2 5 3 2 6" xfId="4991" xr:uid="{A34019A1-2E4F-48BE-A61A-C1080B5CE00D}"/>
    <cellStyle name="Normal 2 5 3 2 6 2" xfId="11563" xr:uid="{AA5B50E5-22FE-480C-96A8-D09E279E4359}"/>
    <cellStyle name="Normal 2 5 3 2 7" xfId="4992" xr:uid="{5B95BF86-F1E2-4D5A-BA27-25302DC84997}"/>
    <cellStyle name="Normal 2 5 3 2 7 2" xfId="11564" xr:uid="{CA398563-4520-4A68-A87A-756AD15B9A5B}"/>
    <cellStyle name="Normal 2 5 3 2 8" xfId="4993" xr:uid="{D32543AD-0385-4A16-B3DC-C3931211BD52}"/>
    <cellStyle name="Normal 2 5 3 2 8 2" xfId="11565" xr:uid="{783CE030-61C0-4BA9-AC24-559012A6971D}"/>
    <cellStyle name="Normal 2 5 3 2 9" xfId="11558" xr:uid="{C64175C5-38CF-48B7-BF41-7C730D1B4043}"/>
    <cellStyle name="Normal 2 5 3 2_Ark1" xfId="9598" xr:uid="{54193E2C-B981-4714-A8D3-D9BB52660B4C}"/>
    <cellStyle name="Normal 2 5 3 3" xfId="4994" xr:uid="{9B9ACA4F-39E6-4B33-8477-1E136B02270F}"/>
    <cellStyle name="Normal 2 5 3 3 2" xfId="11566" xr:uid="{E2D48DA6-CE2D-49A6-B594-1F1F9CB0A362}"/>
    <cellStyle name="Normal 2 5 3 4" xfId="4995" xr:uid="{5B5FE9A6-E8BF-470F-87CF-FD3CE0DDDF6C}"/>
    <cellStyle name="Normal 2 5 3 4 2" xfId="11567" xr:uid="{934432FA-C185-4BBB-9287-CF40B48C1B9D}"/>
    <cellStyle name="Normal 2 5 3 5" xfId="4996" xr:uid="{E4D83907-F7EF-4D3F-81BD-2171CAFCAF4B}"/>
    <cellStyle name="Normal 2 5 3 5 2" xfId="11568" xr:uid="{F7EE1C43-470D-41DB-84AC-F430A2B2448E}"/>
    <cellStyle name="Normal 2 5 3 6" xfId="4997" xr:uid="{19D74834-210C-407B-9163-1883973291F7}"/>
    <cellStyle name="Normal 2 5 3 6 2" xfId="11569" xr:uid="{9DB16AA7-EB0B-4462-8E08-BE682B96A212}"/>
    <cellStyle name="Normal 2 5 3 7" xfId="4998" xr:uid="{B25D6076-AC19-44B2-A9D2-15FF4672D1A5}"/>
    <cellStyle name="Normal 2 5 3 7 2" xfId="11570" xr:uid="{17FA3D0E-ED2D-4281-82CE-B71A109DF4B8}"/>
    <cellStyle name="Normal 2 5 3 8" xfId="4999" xr:uid="{9AC69EC2-7E48-4338-BC7A-FCB046406ACE}"/>
    <cellStyle name="Normal 2 5 3 8 2" xfId="11571" xr:uid="{4C134457-10FD-4ABF-B0F5-6C160A347DB8}"/>
    <cellStyle name="Normal 2 5 3 9" xfId="5000" xr:uid="{D7C53052-8706-43E6-9FE2-73C9861386C4}"/>
    <cellStyle name="Normal 2 5 3 9 2" xfId="11572" xr:uid="{0C86628E-5226-4AF5-9FCC-32C95883E8AB}"/>
    <cellStyle name="Normal 2 5 3_Ark1" xfId="9599" xr:uid="{2D5BBAE6-3A37-462A-BC79-6F3BD7BE23BF}"/>
    <cellStyle name="Normal 2 5 30" xfId="10391" xr:uid="{1DF9FC3F-883D-4267-BC94-1993DEF0AE7A}"/>
    <cellStyle name="Normal 2 5 31" xfId="10429" xr:uid="{39C04A59-26AB-4699-8410-B41EB13C0E70}"/>
    <cellStyle name="Normal 2 5 32" xfId="11491" xr:uid="{AE78D422-D56A-46A3-BDE5-E1DC2CB42151}"/>
    <cellStyle name="Normal 2 5 4" xfId="5001" xr:uid="{DF5E020B-9BF6-4F1A-8C65-D4986A5ABF4D}"/>
    <cellStyle name="Normal 2 5 4 2" xfId="11573" xr:uid="{FAC839DD-512D-4501-B7F2-4F32932FD58A}"/>
    <cellStyle name="Normal 2 5 5" xfId="5002" xr:uid="{61B0A8A7-2AEA-4C8D-9A77-AC3AAED43540}"/>
    <cellStyle name="Normal 2 5 5 2" xfId="11574" xr:uid="{CA9B974C-4846-48FC-935A-535B0EA2C41F}"/>
    <cellStyle name="Normal 2 5 6" xfId="5003" xr:uid="{1F30E175-2554-41DF-BD04-D4421CA80AA8}"/>
    <cellStyle name="Normal 2 5 6 2" xfId="11575" xr:uid="{F317809E-91BE-4D7E-B179-ECE81C9F6B16}"/>
    <cellStyle name="Normal 2 5 7" xfId="5004" xr:uid="{51C6766B-F068-4D4B-8C45-EF87FF9139DB}"/>
    <cellStyle name="Normal 2 5 7 2" xfId="11576" xr:uid="{3890E769-6E79-4228-909B-48B54216C5E7}"/>
    <cellStyle name="Normal 2 5 8" xfId="5005" xr:uid="{14C14F7F-4511-4973-BDFE-36B368609258}"/>
    <cellStyle name="Normal 2 5 8 2" xfId="11577" xr:uid="{D59F6A45-F16A-4B3F-AEC3-61EE90F970AA}"/>
    <cellStyle name="Normal 2 5 9" xfId="5006" xr:uid="{42E6A8E7-33B4-4F75-8E92-07406C87CD63}"/>
    <cellStyle name="Normal 2 5 9 2" xfId="11578" xr:uid="{926A5113-CA49-4C48-9845-D1587C02BCA0}"/>
    <cellStyle name="Normal 2 5_Ark1" xfId="9600" xr:uid="{8230B558-BE69-4E77-BAE1-AE6DFD9AD1D6}"/>
    <cellStyle name="Normal 2 50" xfId="5007" xr:uid="{EC98BC44-57F8-4FAC-BC8E-897846EB8408}"/>
    <cellStyle name="Normal 2 50 2" xfId="11579" xr:uid="{D0A5B9DB-1E38-468B-B3F3-7FA231F80459}"/>
    <cellStyle name="Normal 2 51" xfId="5008" xr:uid="{6C34F5EB-1BFC-49B4-AE5C-374FFD3650B6}"/>
    <cellStyle name="Normal 2 51 2" xfId="11580" xr:uid="{75BCA1D9-5754-4E81-A208-B34423D77A37}"/>
    <cellStyle name="Normal 2 52" xfId="5009" xr:uid="{4EDD928E-8464-4472-89CE-555E1A339ED7}"/>
    <cellStyle name="Normal 2 53" xfId="5010" xr:uid="{4662ED85-B937-477C-8C0E-4E91210EB746}"/>
    <cellStyle name="Normal 2 54" xfId="5011" xr:uid="{AA8FF1A7-1E5D-468F-B105-B03085D0F725}"/>
    <cellStyle name="Normal 2 54 2" xfId="11581" xr:uid="{B4DACA2E-7D12-4735-9998-D45538759F51}"/>
    <cellStyle name="Normal 2 55" xfId="5012" xr:uid="{302F4E72-7BED-4294-A07A-B41E165B20E4}"/>
    <cellStyle name="Normal 2 55 2" xfId="11582" xr:uid="{BF6673D8-610D-4C47-904F-91D8935F5D18}"/>
    <cellStyle name="Normal 2 56" xfId="5013" xr:uid="{943BD9E1-CCE8-4A8E-8627-EA1AB490E818}"/>
    <cellStyle name="Normal 2 56 2" xfId="11583" xr:uid="{8673A04C-9F46-47D6-AC28-60651F7E17CC}"/>
    <cellStyle name="Normal 2 57" xfId="5014" xr:uid="{B97FB193-74CA-4464-BF7D-5444BFFC88FB}"/>
    <cellStyle name="Normal 2 57 2" xfId="11584" xr:uid="{19529E9C-16AB-4433-A251-A0149DE968BB}"/>
    <cellStyle name="Normal 2 58" xfId="5015" xr:uid="{282DDD82-EBBC-44E8-ABE4-CB79C54582B4}"/>
    <cellStyle name="Normal 2 58 2" xfId="11585" xr:uid="{77BBDD5C-FEAE-4193-A126-31F2AC3B60FF}"/>
    <cellStyle name="Normal 2 59" xfId="5016" xr:uid="{950EB975-D15A-4D91-AD1C-47676245DAFB}"/>
    <cellStyle name="Normal 2 59 2" xfId="11586" xr:uid="{D129E47F-1976-446F-AA83-65835768B270}"/>
    <cellStyle name="Normal 2 6" xfId="5017" xr:uid="{CB2C9E02-C9B8-4F25-88C7-131C4F77F8FC}"/>
    <cellStyle name="Normal 2 6 10" xfId="5018" xr:uid="{F2001623-50FF-46E3-9B2E-B7A0FC8603CA}"/>
    <cellStyle name="Normal 2 6 10 2" xfId="11588" xr:uid="{A1F67911-0F69-465A-BDA4-8CE945F13EB0}"/>
    <cellStyle name="Normal 2 6 11" xfId="5019" xr:uid="{DE1B519A-A0F6-4286-BB87-8E38A5A27A15}"/>
    <cellStyle name="Normal 2 6 11 2" xfId="11589" xr:uid="{AB74A814-61F9-43D6-8A0D-2FD367C99D3C}"/>
    <cellStyle name="Normal 2 6 12" xfId="5020" xr:uid="{1EC5D984-6144-4444-B9FB-0353A4050F9A}"/>
    <cellStyle name="Normal 2 6 12 2" xfId="11590" xr:uid="{15B59B76-9FC6-4A6B-942E-F72D94BBE21F}"/>
    <cellStyle name="Normal 2 6 13" xfId="5021" xr:uid="{019B5FD2-FE2A-4920-B9C0-8E878FF5DDC6}"/>
    <cellStyle name="Normal 2 6 13 2" xfId="11591" xr:uid="{7BEC3D03-00C6-461F-95AC-750BDE8E6E2E}"/>
    <cellStyle name="Normal 2 6 14" xfId="5022" xr:uid="{CB40224A-4D78-4575-8C4D-1C6401563346}"/>
    <cellStyle name="Normal 2 6 14 2" xfId="11592" xr:uid="{9AA3C950-DEE6-4D59-877F-37E4E20B5B9F}"/>
    <cellStyle name="Normal 2 6 15" xfId="5023" xr:uid="{B4088997-D93E-46DC-A8CC-2281DDFD5062}"/>
    <cellStyle name="Normal 2 6 15 2" xfId="11593" xr:uid="{84B22ED6-5708-46CF-ACB8-2EB687A82DA9}"/>
    <cellStyle name="Normal 2 6 16" xfId="5024" xr:uid="{AE5DA66E-D649-443B-86C9-09E4441336C1}"/>
    <cellStyle name="Normal 2 6 16 2" xfId="11594" xr:uid="{75C32F01-0583-4CAF-895E-13067451775B}"/>
    <cellStyle name="Normal 2 6 17" xfId="5025" xr:uid="{983E2BAB-0091-4599-8200-04F682D8806F}"/>
    <cellStyle name="Normal 2 6 17 2" xfId="11595" xr:uid="{54F243B4-BD4E-40CF-90A0-7C7CA78D80D6}"/>
    <cellStyle name="Normal 2 6 18" xfId="5026" xr:uid="{83A687E0-8149-45C2-9C23-FF0AA6426F25}"/>
    <cellStyle name="Normal 2 6 18 2" xfId="11596" xr:uid="{1EAC46A1-DE88-4DA3-B553-D4AE2D321F3E}"/>
    <cellStyle name="Normal 2 6 19" xfId="5027" xr:uid="{15A86531-789F-4789-BC8C-233D3535D450}"/>
    <cellStyle name="Normal 2 6 19 2" xfId="11597" xr:uid="{C5822D00-C660-4DB6-B9E6-0ECC154B7872}"/>
    <cellStyle name="Normal 2 6 2" xfId="5028" xr:uid="{76719082-1BA3-4A0F-887B-B2B1C56C84AD}"/>
    <cellStyle name="Normal 2 6 2 10" xfId="5029" xr:uid="{412EA606-0AAF-4EC3-855E-17E0931EEC01}"/>
    <cellStyle name="Normal 2 6 2 10 2" xfId="11599" xr:uid="{B6527550-3F5A-43AD-8500-3536873AE6C6}"/>
    <cellStyle name="Normal 2 6 2 11" xfId="5030" xr:uid="{8DC7CD04-8118-4355-9B04-1C1E26AA7CCF}"/>
    <cellStyle name="Normal 2 6 2 11 2" xfId="11600" xr:uid="{1967F1C8-BDE7-457D-9C87-9732C0864B20}"/>
    <cellStyle name="Normal 2 6 2 12" xfId="5031" xr:uid="{F78D4D25-B47B-4DA7-BB1D-E470E91A45DF}"/>
    <cellStyle name="Normal 2 6 2 12 2" xfId="11601" xr:uid="{62694BB4-31E8-47FE-B4C5-86AE612EB678}"/>
    <cellStyle name="Normal 2 6 2 13" xfId="5032" xr:uid="{7211CDCB-816F-4D61-B4C2-2030BA37ED11}"/>
    <cellStyle name="Normal 2 6 2 13 2" xfId="11602" xr:uid="{2FC6B229-C621-4E2E-B4A7-691DE0A7C9EA}"/>
    <cellStyle name="Normal 2 6 2 14" xfId="5033" xr:uid="{6685508F-0F81-40A0-B79A-BEAE856C5463}"/>
    <cellStyle name="Normal 2 6 2 14 2" xfId="11603" xr:uid="{EF5FCEAB-4169-4C95-9581-70006E4E1409}"/>
    <cellStyle name="Normal 2 6 2 15" xfId="5034" xr:uid="{18EB443C-FE4B-43A2-90A5-A08633288A63}"/>
    <cellStyle name="Normal 2 6 2 15 2" xfId="11604" xr:uid="{0C2822A0-A954-43FF-A00A-6293F20817A8}"/>
    <cellStyle name="Normal 2 6 2 16" xfId="5035" xr:uid="{8E1502D4-FBEA-4AF5-A683-57E5608D39E0}"/>
    <cellStyle name="Normal 2 6 2 16 2" xfId="11605" xr:uid="{8B63828A-CB8A-4F00-A03A-DFED2894C265}"/>
    <cellStyle name="Normal 2 6 2 17" xfId="5036" xr:uid="{5E290B7D-6A1B-432F-890E-3ACB56F5E9BA}"/>
    <cellStyle name="Normal 2 6 2 17 2" xfId="11606" xr:uid="{05A5BC68-6574-4644-B3D7-617E52C29693}"/>
    <cellStyle name="Normal 2 6 2 18" xfId="5037" xr:uid="{E786091B-8A03-427B-AECE-FA88E4282BCB}"/>
    <cellStyle name="Normal 2 6 2 18 2" xfId="11607" xr:uid="{4B9DC0A9-7962-42FA-B5AB-312706C67DB3}"/>
    <cellStyle name="Normal 2 6 2 19" xfId="5038" xr:uid="{632771BB-5214-41B9-AA67-AD38D4551475}"/>
    <cellStyle name="Normal 2 6 2 19 2" xfId="11608" xr:uid="{CF0864A1-025F-46F0-8B42-1CC6D2AE38BD}"/>
    <cellStyle name="Normal 2 6 2 2" xfId="5039" xr:uid="{57E6D2F0-FC85-4D71-8725-D496708594BF}"/>
    <cellStyle name="Normal 2 6 2 2 10" xfId="11609" xr:uid="{183174A8-5BDF-4B52-B9C4-9A624E3C0675}"/>
    <cellStyle name="Normal 2 6 2 2 2" xfId="5040" xr:uid="{3F564465-FA35-43E2-BAE5-54D0B1DD0FC2}"/>
    <cellStyle name="Normal 2 6 2 2 2 2" xfId="5041" xr:uid="{1D0FBCFB-F682-4FD3-B65E-9BECE2A5AFC0}"/>
    <cellStyle name="Normal 2 6 2 2 2 2 2" xfId="11611" xr:uid="{A10854DA-C727-4E38-8A1F-E1BA0B23CCBE}"/>
    <cellStyle name="Normal 2 6 2 2 2 3" xfId="5042" xr:uid="{E40DDCFF-E803-42AF-9CB4-DBB1573738D4}"/>
    <cellStyle name="Normal 2 6 2 2 2 3 2" xfId="11612" xr:uid="{B9E238C9-4E50-45EF-B32A-B72329DE6981}"/>
    <cellStyle name="Normal 2 6 2 2 2 4" xfId="5043" xr:uid="{7C6D5C30-8DFD-406F-8951-E618765E5E10}"/>
    <cellStyle name="Normal 2 6 2 2 2 4 2" xfId="11613" xr:uid="{D3C5E326-9518-468D-99DF-3021A9FF4CCF}"/>
    <cellStyle name="Normal 2 6 2 2 2 5" xfId="5044" xr:uid="{7CB8FCDD-8D73-451F-AEF1-A221BF805193}"/>
    <cellStyle name="Normal 2 6 2 2 2 5 2" xfId="11614" xr:uid="{6ADB5682-DFFB-4854-A129-D2B3BC57B9DC}"/>
    <cellStyle name="Normal 2 6 2 2 2 6" xfId="5045" xr:uid="{969581BA-C5ED-42ED-8193-6FA976020D9A}"/>
    <cellStyle name="Normal 2 6 2 2 2 6 2" xfId="11615" xr:uid="{B1CD5B48-E097-4753-8D8B-237E7816F093}"/>
    <cellStyle name="Normal 2 6 2 2 2 7" xfId="5046" xr:uid="{6F887747-B876-4044-B6EA-DCA8FA07E33D}"/>
    <cellStyle name="Normal 2 6 2 2 2 7 2" xfId="11616" xr:uid="{3EB8938E-89F1-4721-98A2-2A78DE051F25}"/>
    <cellStyle name="Normal 2 6 2 2 2 8" xfId="5047" xr:uid="{F1129602-C003-40BA-9BCE-2015EBF4F3A1}"/>
    <cellStyle name="Normal 2 6 2 2 2 8 2" xfId="11617" xr:uid="{50836210-60FF-4161-929B-79F3066789A5}"/>
    <cellStyle name="Normal 2 6 2 2 2 9" xfId="11610" xr:uid="{250DFF05-2E33-44A0-B0E2-D1267B45B574}"/>
    <cellStyle name="Normal 2 6 2 2 2_Ark1" xfId="9601" xr:uid="{E04537C3-5996-4CD7-9539-A9BE7B56914E}"/>
    <cellStyle name="Normal 2 6 2 2 3" xfId="5048" xr:uid="{02F39E5C-A424-466C-8211-8B0B23D9FDA8}"/>
    <cellStyle name="Normal 2 6 2 2 3 2" xfId="11618" xr:uid="{EF849616-88F0-491C-9516-1422B4A7770E}"/>
    <cellStyle name="Normal 2 6 2 2 4" xfId="5049" xr:uid="{800C85C7-85A2-4A0A-9BB2-F95E45D06D6B}"/>
    <cellStyle name="Normal 2 6 2 2 4 2" xfId="11619" xr:uid="{3A8B57F5-DAC5-45DD-9E6D-6B83B2BDF274}"/>
    <cellStyle name="Normal 2 6 2 2 5" xfId="5050" xr:uid="{445052E5-92F2-49BB-90C1-CF23F4E89210}"/>
    <cellStyle name="Normal 2 6 2 2 5 2" xfId="11620" xr:uid="{84A59E16-D2D4-4631-AF18-D351CB39B1A6}"/>
    <cellStyle name="Normal 2 6 2 2 6" xfId="5051" xr:uid="{49C4DF71-A4C2-436F-861F-8B263947DD78}"/>
    <cellStyle name="Normal 2 6 2 2 6 2" xfId="11621" xr:uid="{C72DDF22-49A7-4F46-AEBD-1AF2666DBB3A}"/>
    <cellStyle name="Normal 2 6 2 2 7" xfId="5052" xr:uid="{10DD00DA-B412-4318-9B3F-8A890B5039DE}"/>
    <cellStyle name="Normal 2 6 2 2 7 2" xfId="11622" xr:uid="{60E57C07-6B7E-4865-850B-7F6B72140F72}"/>
    <cellStyle name="Normal 2 6 2 2 8" xfId="5053" xr:uid="{01F4D780-90E8-48D7-B32A-C0121A8C8D99}"/>
    <cellStyle name="Normal 2 6 2 2 8 2" xfId="11623" xr:uid="{D06549B0-1A84-4D96-8136-0B68CDD78D4B}"/>
    <cellStyle name="Normal 2 6 2 2 9" xfId="5054" xr:uid="{CC70C029-CAB9-4C21-B880-E7A6A1A7609F}"/>
    <cellStyle name="Normal 2 6 2 2 9 2" xfId="11624" xr:uid="{84F6F07B-8089-4049-86AD-ECFA933E6332}"/>
    <cellStyle name="Normal 2 6 2 2_Ark1" xfId="9602" xr:uid="{6D8CE7F1-12A0-4EF7-BCDC-C516B8F6D60D}"/>
    <cellStyle name="Normal 2 6 2 20" xfId="5055" xr:uid="{8B412C9E-F61A-4A99-BBA7-6012371B5A42}"/>
    <cellStyle name="Normal 2 6 2 20 2" xfId="11625" xr:uid="{E0B62AEC-009C-403C-93F7-02F0B6790F79}"/>
    <cellStyle name="Normal 2 6 2 21" xfId="5056" xr:uid="{577E3B7C-C224-4E5D-B74F-0C512146F5E8}"/>
    <cellStyle name="Normal 2 6 2 21 2" xfId="11626" xr:uid="{7FE3A1A0-7059-4448-9644-43CF49FDC11C}"/>
    <cellStyle name="Normal 2 6 2 22" xfId="5057" xr:uid="{55E39149-B1D8-4C4E-915D-D4D106F6AC5A}"/>
    <cellStyle name="Normal 2 6 2 22 2" xfId="11627" xr:uid="{B7DB735B-686C-4F55-9A2B-363545A408BB}"/>
    <cellStyle name="Normal 2 6 2 23" xfId="5058" xr:uid="{297FF278-EA58-42CE-AE1F-1E24E9835F17}"/>
    <cellStyle name="Normal 2 6 2 23 2" xfId="11628" xr:uid="{C7CAF857-CD29-42E5-BEC7-2B97666ECAF4}"/>
    <cellStyle name="Normal 2 6 2 24" xfId="5059" xr:uid="{16FD6EE5-FD0D-4787-9A8B-8CB502796D74}"/>
    <cellStyle name="Normal 2 6 2 24 2" xfId="5060" xr:uid="{AA155C79-2355-4E9F-9C4C-5502C16B1489}"/>
    <cellStyle name="Normal 2 6 2 24 2 2" xfId="11630" xr:uid="{FF3E1E56-49BE-4E3D-9F36-4221B6FAC304}"/>
    <cellStyle name="Normal 2 6 2 24 3" xfId="5061" xr:uid="{70122E77-47C2-45CB-95C4-4ADCB536FF5C}"/>
    <cellStyle name="Normal 2 6 2 24 3 2" xfId="11631" xr:uid="{50700662-358F-4F2C-8982-12931F53D4F1}"/>
    <cellStyle name="Normal 2 6 2 24 4" xfId="11629" xr:uid="{C37EB13A-0EE4-4103-9C32-AAF3D9762338}"/>
    <cellStyle name="Normal 2 6 2 24_Ark1" xfId="9603" xr:uid="{21156AE4-3E5C-4459-AA8D-DA28C9D84E29}"/>
    <cellStyle name="Normal 2 6 2 25" xfId="5062" xr:uid="{4640552B-30B5-4D64-BC00-8B43AEEDF5C4}"/>
    <cellStyle name="Normal 2 6 2 25 2" xfId="11632" xr:uid="{B1170F98-FA1E-435D-84D1-C826160946F8}"/>
    <cellStyle name="Normal 2 6 2 26" xfId="5063" xr:uid="{360F7A2C-442B-49C6-A389-951B5FBA314B}"/>
    <cellStyle name="Normal 2 6 2 26 2" xfId="11633" xr:uid="{4F581312-7A34-4A5B-A097-8BA5BF946FC6}"/>
    <cellStyle name="Normal 2 6 2 27" xfId="11598" xr:uid="{5F74A1BB-7F49-41B4-B88B-614D758DEB7B}"/>
    <cellStyle name="Normal 2 6 2 3" xfId="5064" xr:uid="{510697AE-4269-4EC2-B000-2833AED69CA3}"/>
    <cellStyle name="Normal 2 6 2 3 2" xfId="11634" xr:uid="{FBFE846D-EF0D-4A69-83E5-19E84A51573B}"/>
    <cellStyle name="Normal 2 6 2 4" xfId="5065" xr:uid="{7813C5EA-EB0A-4213-9F56-390A6D6B6CA2}"/>
    <cellStyle name="Normal 2 6 2 4 2" xfId="11635" xr:uid="{AA088E08-1C94-43A7-B8C0-F7C38D5E797D}"/>
    <cellStyle name="Normal 2 6 2 5" xfId="5066" xr:uid="{60ED2F35-0632-416B-8C3E-ED5E51A3C5B7}"/>
    <cellStyle name="Normal 2 6 2 5 2" xfId="11636" xr:uid="{D0A86B9F-F734-477B-829E-4461E9A4C254}"/>
    <cellStyle name="Normal 2 6 2 6" xfId="5067" xr:uid="{6A868528-B146-467E-8646-BA86CB82B3EC}"/>
    <cellStyle name="Normal 2 6 2 6 2" xfId="11637" xr:uid="{692E27A3-1542-4EE9-BFC1-65ED702C7DFD}"/>
    <cellStyle name="Normal 2 6 2 7" xfId="5068" xr:uid="{EF6C612E-1559-4E7A-9C32-EC416C8D58BC}"/>
    <cellStyle name="Normal 2 6 2 7 2" xfId="11638" xr:uid="{81CC29CF-FF60-48C4-8B5D-22B648AE6025}"/>
    <cellStyle name="Normal 2 6 2 8" xfId="5069" xr:uid="{F6EF200D-3C6E-4E69-880E-B10823B41FBB}"/>
    <cellStyle name="Normal 2 6 2 8 2" xfId="11639" xr:uid="{18DB80DF-F47A-4CD9-ABD3-A2ACE94DB137}"/>
    <cellStyle name="Normal 2 6 2 9" xfId="5070" xr:uid="{56DF81B7-493B-4E9E-A7B2-F8FC82501789}"/>
    <cellStyle name="Normal 2 6 2 9 2" xfId="11640" xr:uid="{01018AE9-E108-4B0B-B2F6-92CD7077A7A8}"/>
    <cellStyle name="Normal 2 6 2_Ark1" xfId="9604" xr:uid="{BFCD7E49-B349-4F3A-8491-6695CAD24A05}"/>
    <cellStyle name="Normal 2 6 20" xfId="5071" xr:uid="{811E8D94-7038-4BCA-858D-3E71F297E476}"/>
    <cellStyle name="Normal 2 6 20 2" xfId="11641" xr:uid="{0B4B74D5-7BAB-4D8E-941F-9FEFE2BC9B7F}"/>
    <cellStyle name="Normal 2 6 21" xfId="5072" xr:uid="{FF67F1FE-21F7-4D86-8C41-53C3EFD24221}"/>
    <cellStyle name="Normal 2 6 21 2" xfId="11642" xr:uid="{C1120F49-8DC8-45B9-A39D-8E9322F73400}"/>
    <cellStyle name="Normal 2 6 22" xfId="5073" xr:uid="{918F2474-570F-4DBE-9148-CA5D4CD320A9}"/>
    <cellStyle name="Normal 2 6 22 2" xfId="11643" xr:uid="{2C35A5C7-38C6-4CF9-868F-ED5DB5490C7C}"/>
    <cellStyle name="Normal 2 6 23" xfId="5074" xr:uid="{CE49FF8E-95B7-4DF6-A1D4-F46C06D32E95}"/>
    <cellStyle name="Normal 2 6 23 2" xfId="11644" xr:uid="{841010F5-B1ED-4017-B178-53CBFCFC4F31}"/>
    <cellStyle name="Normal 2 6 24" xfId="5075" xr:uid="{E1401956-A5AF-474F-8372-FD9926171E57}"/>
    <cellStyle name="Normal 2 6 24 2" xfId="11645" xr:uid="{F851F0F3-CBAC-4D6F-9F8C-BD7EEE519CED}"/>
    <cellStyle name="Normal 2 6 25" xfId="5076" xr:uid="{64CB8CD2-086C-4B18-B844-0CCBF2A290D6}"/>
    <cellStyle name="Normal 2 6 25 2" xfId="11646" xr:uid="{0C464110-A225-4151-95BC-2557C1711659}"/>
    <cellStyle name="Normal 2 6 26" xfId="5077" xr:uid="{4AF0F36F-DF9F-4947-9BBD-11A27A46486E}"/>
    <cellStyle name="Normal 2 6 26 2" xfId="5078" xr:uid="{C68EE469-7FC0-4A10-8959-2C648FD35A74}"/>
    <cellStyle name="Normal 2 6 26 2 2" xfId="11648" xr:uid="{3D2CEDFB-6056-44C6-A822-6A8EA2038BCC}"/>
    <cellStyle name="Normal 2 6 26 3" xfId="5079" xr:uid="{5A562092-FE1F-4445-AA57-6915C96BA8EF}"/>
    <cellStyle name="Normal 2 6 26 3 2" xfId="11649" xr:uid="{9AB0B5CA-4CDB-4EDD-9051-C92B01A0AAEF}"/>
    <cellStyle name="Normal 2 6 26 4" xfId="11647" xr:uid="{DA777350-CD04-400D-A8F0-82C92B16DF0D}"/>
    <cellStyle name="Normal 2 6 26_Ark1" xfId="9605" xr:uid="{DBE5C443-F497-4E5A-BA38-40FDB90A037F}"/>
    <cellStyle name="Normal 2 6 27" xfId="5080" xr:uid="{5AB5F694-284F-46D9-A723-7C78ADB0713D}"/>
    <cellStyle name="Normal 2 6 27 2" xfId="11650" xr:uid="{86D7BCCE-5C28-49AD-8A35-D7267EEF5724}"/>
    <cellStyle name="Normal 2 6 28" xfId="5081" xr:uid="{163D0F53-B0DB-46BE-8680-8074B2C40349}"/>
    <cellStyle name="Normal 2 6 28 2" xfId="11651" xr:uid="{C14B56BA-E025-4DAF-A79E-C07AA24DFF71}"/>
    <cellStyle name="Normal 2 6 29" xfId="10405" xr:uid="{4647743E-DFA9-4FCA-B089-C9B924CE9419}"/>
    <cellStyle name="Normal 2 6 3" xfId="5082" xr:uid="{F8C9C140-6062-4DF5-943E-F847E266A16B}"/>
    <cellStyle name="Normal 2 6 3 10" xfId="11652" xr:uid="{F5B9B561-83C2-42C1-BC85-018F729CF628}"/>
    <cellStyle name="Normal 2 6 3 2" xfId="5083" xr:uid="{8BB6603E-8369-4447-A6DD-D1B9B3B36836}"/>
    <cellStyle name="Normal 2 6 3 2 2" xfId="5084" xr:uid="{D9838E4D-8157-48C9-BF1C-C7A4F99CA107}"/>
    <cellStyle name="Normal 2 6 3 2 2 2" xfId="11654" xr:uid="{721C23D3-1559-4AC1-B41C-2E1B54937C89}"/>
    <cellStyle name="Normal 2 6 3 2 3" xfId="5085" xr:uid="{5D6BB5EC-3789-4FB2-AF69-350DCCF783F1}"/>
    <cellStyle name="Normal 2 6 3 2 3 2" xfId="11655" xr:uid="{1B3091D6-0ED6-4B3F-B334-CFC371186D9B}"/>
    <cellStyle name="Normal 2 6 3 2 4" xfId="5086" xr:uid="{89E4B903-654E-4975-A03E-F6B50A0E8CF4}"/>
    <cellStyle name="Normal 2 6 3 2 4 2" xfId="11656" xr:uid="{94A6E19D-ECB9-4F56-BC9A-044E40EE89CB}"/>
    <cellStyle name="Normal 2 6 3 2 5" xfId="5087" xr:uid="{3E5F2E16-7CA4-4823-B515-403120C017E1}"/>
    <cellStyle name="Normal 2 6 3 2 5 2" xfId="11657" xr:uid="{E179B03E-EEFD-45D9-A566-D5F436580977}"/>
    <cellStyle name="Normal 2 6 3 2 6" xfId="5088" xr:uid="{587EAC0F-8618-4BEA-B631-5382B79E8DAB}"/>
    <cellStyle name="Normal 2 6 3 2 6 2" xfId="11658" xr:uid="{03E4F699-ED13-403F-880C-5FF703F6030D}"/>
    <cellStyle name="Normal 2 6 3 2 7" xfId="5089" xr:uid="{6F4FB04F-AC11-493C-9F5E-71B0E91665FA}"/>
    <cellStyle name="Normal 2 6 3 2 7 2" xfId="11659" xr:uid="{E75450F3-79AB-498B-9C03-701404241A09}"/>
    <cellStyle name="Normal 2 6 3 2 8" xfId="5090" xr:uid="{7CEEE174-8D0B-4262-A2FA-3D10629D29DC}"/>
    <cellStyle name="Normal 2 6 3 2 8 2" xfId="11660" xr:uid="{87DB99E2-7A84-40CE-9F88-72F98EA6A411}"/>
    <cellStyle name="Normal 2 6 3 2 9" xfId="11653" xr:uid="{59B3A537-2AA4-412F-9376-B11C768A930C}"/>
    <cellStyle name="Normal 2 6 3 2_Ark1" xfId="9606" xr:uid="{682EF4A1-6E82-463E-8CC9-92AD13CE3083}"/>
    <cellStyle name="Normal 2 6 3 3" xfId="5091" xr:uid="{7074CAAE-8EA4-45C1-9E5A-030F0D84D36D}"/>
    <cellStyle name="Normal 2 6 3 3 2" xfId="11661" xr:uid="{E092BDC0-E625-4F2A-A57F-73600B0FEB74}"/>
    <cellStyle name="Normal 2 6 3 4" xfId="5092" xr:uid="{A013D978-5308-4966-9354-F15DED025FDC}"/>
    <cellStyle name="Normal 2 6 3 4 2" xfId="11662" xr:uid="{D4393C3F-6B2C-4408-A9C4-1367C23DD014}"/>
    <cellStyle name="Normal 2 6 3 5" xfId="5093" xr:uid="{191CA76B-ABFC-41E6-891D-DEE6EA47E3B7}"/>
    <cellStyle name="Normal 2 6 3 5 2" xfId="11663" xr:uid="{1A6A6984-1263-4D9C-A8C6-78BF9138A18F}"/>
    <cellStyle name="Normal 2 6 3 6" xfId="5094" xr:uid="{0AB1E7CF-1FDC-413A-9D85-D1B241516F81}"/>
    <cellStyle name="Normal 2 6 3 6 2" xfId="11664" xr:uid="{EE55AFA3-974F-47AD-B12F-7EBD20BF9173}"/>
    <cellStyle name="Normal 2 6 3 7" xfId="5095" xr:uid="{789D77E5-53D3-4EEE-B8C2-A11CB1914C73}"/>
    <cellStyle name="Normal 2 6 3 7 2" xfId="11665" xr:uid="{E778672D-5A3F-4A24-B985-802EBD078E60}"/>
    <cellStyle name="Normal 2 6 3 8" xfId="5096" xr:uid="{5C4694CE-EB6E-402B-B265-317D0D035BA6}"/>
    <cellStyle name="Normal 2 6 3 8 2" xfId="11666" xr:uid="{E2379B4E-9E3D-4816-B7DA-7D4B97E592CC}"/>
    <cellStyle name="Normal 2 6 3 9" xfId="5097" xr:uid="{64A8DBE7-683F-44FE-9108-AA08267018BE}"/>
    <cellStyle name="Normal 2 6 3 9 2" xfId="11667" xr:uid="{FCF905AD-C71E-4255-AAAD-90CF15D15356}"/>
    <cellStyle name="Normal 2 6 3_Ark1" xfId="9607" xr:uid="{CBCD304F-407D-4AB3-A442-46D1BC650F52}"/>
    <cellStyle name="Normal 2 6 30" xfId="10435" xr:uid="{0CA6A991-D1E6-46B9-A801-564118133A15}"/>
    <cellStyle name="Normal 2 6 31" xfId="11587" xr:uid="{3FE1A717-1921-432F-93F3-116154C90F0F}"/>
    <cellStyle name="Normal 2 6 4" xfId="5098" xr:uid="{832A44B0-4EDC-4FD4-8E8C-6962509609F7}"/>
    <cellStyle name="Normal 2 6 4 2" xfId="11668" xr:uid="{BDAE1570-876A-4CC9-BAE1-738CE247D426}"/>
    <cellStyle name="Normal 2 6 5" xfId="5099" xr:uid="{B76C8D23-D5C2-4495-9542-0A97994757C1}"/>
    <cellStyle name="Normal 2 6 5 2" xfId="11669" xr:uid="{036358A9-FE05-4FFC-8B7B-DE4956D67D28}"/>
    <cellStyle name="Normal 2 6 6" xfId="5100" xr:uid="{79C5430D-9222-4D6A-BF75-98B734B2CBA2}"/>
    <cellStyle name="Normal 2 6 6 2" xfId="11670" xr:uid="{8E236C69-1690-4661-AE11-6D5F4115FB25}"/>
    <cellStyle name="Normal 2 6 7" xfId="5101" xr:uid="{E8AA4ED8-EA12-4A20-A038-F1F0E5DA24BA}"/>
    <cellStyle name="Normal 2 6 7 2" xfId="11671" xr:uid="{A0C57F26-AB0D-4B2B-887D-58DF112B4366}"/>
    <cellStyle name="Normal 2 6 8" xfId="5102" xr:uid="{57FCC62E-407E-46CD-B557-B9D9D01337A3}"/>
    <cellStyle name="Normal 2 6 8 2" xfId="11672" xr:uid="{CFAD9EA8-3AE2-49B0-9E8E-46DE6961371F}"/>
    <cellStyle name="Normal 2 6 9" xfId="5103" xr:uid="{E97D38B5-8994-452E-9E2A-24F086BD2F64}"/>
    <cellStyle name="Normal 2 6 9 2" xfId="11673" xr:uid="{6F896271-776F-4EAE-82D2-DFD1B0506F74}"/>
    <cellStyle name="Normal 2 6_Ark1" xfId="9608" xr:uid="{74C1F257-136A-4AB3-9101-956FA00BC7E9}"/>
    <cellStyle name="Normal 2 60" xfId="5104" xr:uid="{29FC5276-4570-4C86-8928-546D5E24795A}"/>
    <cellStyle name="Normal 2 60 2" xfId="11674" xr:uid="{B44B84D7-3CC8-438E-AAFA-90F1BE5479C4}"/>
    <cellStyle name="Normal 2 61" xfId="5105" xr:uid="{08055B95-18C5-4875-8FE6-9A12B2311DD8}"/>
    <cellStyle name="Normal 2 61 2" xfId="5106" xr:uid="{24770B48-2E16-4D59-9A36-D40E1398F72A}"/>
    <cellStyle name="Normal 2 61 2 2" xfId="11676" xr:uid="{803ADAD0-9865-419E-A56C-327EFB69E7E3}"/>
    <cellStyle name="Normal 2 61 3" xfId="11675" xr:uid="{54098865-DFFB-436C-9692-A9343E308630}"/>
    <cellStyle name="Normal 2 61_Display_2" xfId="5107" xr:uid="{CEC13FBB-9596-4A1F-A9E3-C62F1D167A65}"/>
    <cellStyle name="Normal 2 62" xfId="5108" xr:uid="{32566991-1DCB-4019-A9FB-E37EEDE07D21}"/>
    <cellStyle name="Normal 2 62 2" xfId="5109" xr:uid="{5CCFA7BB-78DB-47BA-8FBB-C50C9967520C}"/>
    <cellStyle name="Normal 2 62 2 2" xfId="11678" xr:uid="{427899A4-1416-4ED2-88C0-ACDC64B1CF1C}"/>
    <cellStyle name="Normal 2 62 3" xfId="5110" xr:uid="{954B6DDA-3113-4361-A049-9746F2FBF308}"/>
    <cellStyle name="Normal 2 62 3 2" xfId="11679" xr:uid="{61C4D451-B68C-48F7-9AB4-4D1E8A9B3E1B}"/>
    <cellStyle name="Normal 2 62 4" xfId="5111" xr:uid="{55B04849-FA83-432E-9B69-C96793D42491}"/>
    <cellStyle name="Normal 2 62 4 2" xfId="11680" xr:uid="{77D66751-4A89-45B6-8A1C-4C581B49AFC2}"/>
    <cellStyle name="Normal 2 62 5" xfId="5112" xr:uid="{6369592C-8F86-40D2-96B9-A9A0F29F3C89}"/>
    <cellStyle name="Normal 2 62 5 2" xfId="11681" xr:uid="{E2B26F2D-A628-4221-96B8-842421324F3D}"/>
    <cellStyle name="Normal 2 62 6" xfId="11677" xr:uid="{E8A20237-9969-46AF-9954-CCB2026FAC66}"/>
    <cellStyle name="Normal 2 62_Display_2" xfId="5113" xr:uid="{7AEACA81-4411-49E2-A572-439AED63D036}"/>
    <cellStyle name="Normal 2 63" xfId="5114" xr:uid="{223CE5D0-51BA-40D9-A75E-E99E26CEA547}"/>
    <cellStyle name="Normal 2 63 2" xfId="5115" xr:uid="{B6278AE8-0ECC-4382-BE68-7B775BFD8027}"/>
    <cellStyle name="Normal 2 63 2 2" xfId="11683" xr:uid="{F04F377F-1421-473D-A1F6-051351F69FEF}"/>
    <cellStyle name="Normal 2 63 3" xfId="5116" xr:uid="{F3935409-349F-47AA-B200-3B0FD60F7981}"/>
    <cellStyle name="Normal 2 63 3 2" xfId="11684" xr:uid="{E2AC9A3B-BBB3-4512-8F0C-8476D8FC1455}"/>
    <cellStyle name="Normal 2 63 4" xfId="11682" xr:uid="{0F65F86A-1DE8-4D12-9D76-67DB5BD7063C}"/>
    <cellStyle name="Normal 2 63_Display_2" xfId="5117" xr:uid="{5C25DA20-5731-47F1-B379-46A3392B9A4D}"/>
    <cellStyle name="Normal 2 64" xfId="5118" xr:uid="{AE4BF87A-0668-4019-AEF6-5A755DD2BA62}"/>
    <cellStyle name="Normal 2 64 2" xfId="5119" xr:uid="{8A513151-04C7-4567-B335-928431B31E4A}"/>
    <cellStyle name="Normal 2 64 2 2" xfId="11686" xr:uid="{4C88CD6E-38DC-41E7-9129-FB41935FE938}"/>
    <cellStyle name="Normal 2 64 3" xfId="5120" xr:uid="{69A8EA1E-B800-49DE-A7C6-233592B02454}"/>
    <cellStyle name="Normal 2 64 3 2" xfId="11687" xr:uid="{77ED9985-AF20-4CDC-B6C1-7020C3458BBA}"/>
    <cellStyle name="Normal 2 64 4" xfId="11685" xr:uid="{36952BD6-1FE9-4CEF-B929-E64BB78C030A}"/>
    <cellStyle name="Normal 2 64_Display_2" xfId="5121" xr:uid="{A5840E14-44AB-4316-87EB-BC7EC94F8A99}"/>
    <cellStyle name="Normal 2 65" xfId="5122" xr:uid="{B99E9A4B-EF4B-4BBF-A01B-7FDB85256CC7}"/>
    <cellStyle name="Normal 2 65 2" xfId="11688" xr:uid="{D2FBE559-F55F-4A58-ABDD-9DC63040A42C}"/>
    <cellStyle name="Normal 2 66" xfId="5123" xr:uid="{83702C7E-6F57-4276-BA38-9FC6AAEDE92D}"/>
    <cellStyle name="Normal 2 66 2" xfId="5124" xr:uid="{7BB3E207-11EB-42A2-968A-3A113FF9F94E}"/>
    <cellStyle name="Normal 2 66 2 2" xfId="11690" xr:uid="{35857E85-DBCF-45A1-9E63-543AA2F4318F}"/>
    <cellStyle name="Normal 2 66 3" xfId="11689" xr:uid="{6E746B27-FADE-42AE-BED5-79EDB0FB1643}"/>
    <cellStyle name="Normal 2 66_Display_2" xfId="5125" xr:uid="{87AEDA22-7D12-48E8-8DC7-84BE2D28B69B}"/>
    <cellStyle name="Normal 2 67" xfId="5126" xr:uid="{2174E760-B59C-4554-AF56-29A9E2283328}"/>
    <cellStyle name="Normal 2 67 2" xfId="11691" xr:uid="{C80FD7BE-222C-4F78-8729-0BF7D471E571}"/>
    <cellStyle name="Normal 2 68" xfId="5127" xr:uid="{42DC3913-6024-4635-8DAA-02E9E070AC4F}"/>
    <cellStyle name="Normal 2 68 2" xfId="11692" xr:uid="{3F099682-2E68-476C-8554-C0026FF44009}"/>
    <cellStyle name="Normal 2 69" xfId="5128" xr:uid="{11BD1532-A2FB-4B21-80F5-D90905FC8824}"/>
    <cellStyle name="Normal 2 69 2" xfId="11693" xr:uid="{5A7E3084-882C-4FD8-84FF-6096FFCC8AA6}"/>
    <cellStyle name="Normal 2 7" xfId="5129" xr:uid="{2052FD13-A3F0-449C-A626-63A58EB46A9D}"/>
    <cellStyle name="Normal 2 7 10" xfId="5130" xr:uid="{B2792D0E-5F7C-4D6E-9763-7A8584BEFC23}"/>
    <cellStyle name="Normal 2 7 10 2" xfId="11695" xr:uid="{CEF8E6E7-7AC1-46CB-BBF3-FD7FC796BC51}"/>
    <cellStyle name="Normal 2 7 11" xfId="5131" xr:uid="{4D6CF519-96D5-43A1-AA17-B9B946B9BF85}"/>
    <cellStyle name="Normal 2 7 11 2" xfId="11696" xr:uid="{1123186F-FA1C-4190-A0F0-4E2E11B685D4}"/>
    <cellStyle name="Normal 2 7 12" xfId="5132" xr:uid="{98AA5997-2578-45F9-87DD-C53690FC40BD}"/>
    <cellStyle name="Normal 2 7 12 2" xfId="11697" xr:uid="{2A5521AF-84DB-40A3-8C11-FB9587F88F4A}"/>
    <cellStyle name="Normal 2 7 13" xfId="5133" xr:uid="{22BE9EFA-2248-437F-959D-7532C9402707}"/>
    <cellStyle name="Normal 2 7 13 2" xfId="11698" xr:uid="{70F3910C-BC4C-4FE3-8072-154B64A25B39}"/>
    <cellStyle name="Normal 2 7 14" xfId="5134" xr:uid="{62C7AE14-61B7-469E-922F-DF1415E0D4D7}"/>
    <cellStyle name="Normal 2 7 14 2" xfId="11699" xr:uid="{3DF9E8E0-F5B5-451C-956D-B92AD677B759}"/>
    <cellStyle name="Normal 2 7 15" xfId="5135" xr:uid="{C40ED153-87CC-45FF-969F-09E14B63054A}"/>
    <cellStyle name="Normal 2 7 15 2" xfId="11700" xr:uid="{7EA86D2E-7D03-4903-9DA3-5C00137D2B7B}"/>
    <cellStyle name="Normal 2 7 16" xfId="5136" xr:uid="{5457AB66-A812-4032-B2C8-45F49FA021B7}"/>
    <cellStyle name="Normal 2 7 16 2" xfId="11701" xr:uid="{97D3450A-1DE0-4B91-83A0-510CDCB46F86}"/>
    <cellStyle name="Normal 2 7 17" xfId="5137" xr:uid="{1BFFF072-701B-4E8A-AACE-EDAFA1C91169}"/>
    <cellStyle name="Normal 2 7 17 2" xfId="11702" xr:uid="{1479AF7F-1D1B-4958-AA73-7CB8CF5E78E9}"/>
    <cellStyle name="Normal 2 7 18" xfId="5138" xr:uid="{26DE940B-B177-49C5-9BB4-92C531528B25}"/>
    <cellStyle name="Normal 2 7 18 2" xfId="11703" xr:uid="{0BE7A84D-A4F1-4586-AABE-B705C80C3389}"/>
    <cellStyle name="Normal 2 7 19" xfId="5139" xr:uid="{B319436A-E453-4379-94A3-D3EA913C1F5E}"/>
    <cellStyle name="Normal 2 7 19 2" xfId="11704" xr:uid="{1A8BAD74-DDE9-466A-8BC4-03591DA8A0E5}"/>
    <cellStyle name="Normal 2 7 2" xfId="5140" xr:uid="{1C535BE9-4FB1-4506-BA77-ED69D5C5C885}"/>
    <cellStyle name="Normal 2 7 2 10" xfId="5141" xr:uid="{6E85A1FE-1ABB-45F6-9C30-0FF869B4319B}"/>
    <cellStyle name="Normal 2 7 2 10 2" xfId="11706" xr:uid="{1E5D05AD-F002-4107-9F07-93CBC031D30D}"/>
    <cellStyle name="Normal 2 7 2 11" xfId="5142" xr:uid="{6FCFD946-CB14-4826-8B3B-6642F5C7A344}"/>
    <cellStyle name="Normal 2 7 2 11 2" xfId="11707" xr:uid="{7005787D-E8AD-4215-9A14-BA06D340108E}"/>
    <cellStyle name="Normal 2 7 2 12" xfId="5143" xr:uid="{F204F265-3EA0-4D43-8727-5368FD6A7ED9}"/>
    <cellStyle name="Normal 2 7 2 12 2" xfId="11708" xr:uid="{B52AA1C8-3700-4C14-A1C3-DD8B5903FC37}"/>
    <cellStyle name="Normal 2 7 2 13" xfId="5144" xr:uid="{A145929A-C1BD-4FCE-A4BB-BA49424A24DC}"/>
    <cellStyle name="Normal 2 7 2 13 2" xfId="11709" xr:uid="{32774CAC-63B9-4822-A186-06B65297D061}"/>
    <cellStyle name="Normal 2 7 2 14" xfId="5145" xr:uid="{90DB4A0B-259B-4927-911D-F02599748B36}"/>
    <cellStyle name="Normal 2 7 2 14 2" xfId="11710" xr:uid="{BDFD164A-9A61-43C9-AFEE-DDD551573D11}"/>
    <cellStyle name="Normal 2 7 2 15" xfId="5146" xr:uid="{C771A4AC-C39D-4A3E-B20A-94C6E1C0B2D6}"/>
    <cellStyle name="Normal 2 7 2 15 2" xfId="11711" xr:uid="{BA61606D-3790-434A-B977-2E1CC7DFB7D0}"/>
    <cellStyle name="Normal 2 7 2 16" xfId="5147" xr:uid="{90206DDE-FDDF-493C-A1DA-356825707AD3}"/>
    <cellStyle name="Normal 2 7 2 16 2" xfId="11712" xr:uid="{9A62843E-7C33-4A8B-BF22-754B1D720AE0}"/>
    <cellStyle name="Normal 2 7 2 17" xfId="5148" xr:uid="{4B2CB930-7806-49C3-9E2C-C15A10E4F401}"/>
    <cellStyle name="Normal 2 7 2 17 2" xfId="11713" xr:uid="{4D6E50A9-6B73-4A3A-B869-6584F450FCBF}"/>
    <cellStyle name="Normal 2 7 2 18" xfId="5149" xr:uid="{79FA0004-0D9A-4AAF-8579-85C6D477B89A}"/>
    <cellStyle name="Normal 2 7 2 18 2" xfId="11714" xr:uid="{11CC08B7-C96A-4FEB-B50F-5AD2B3D07038}"/>
    <cellStyle name="Normal 2 7 2 19" xfId="5150" xr:uid="{02FA6D2D-2E8D-4174-8243-7858427A1A62}"/>
    <cellStyle name="Normal 2 7 2 19 2" xfId="11715" xr:uid="{4898954E-C228-4A00-B230-AA316C766C64}"/>
    <cellStyle name="Normal 2 7 2 2" xfId="5151" xr:uid="{71775220-1E30-4D11-837B-EB6C82DDA9AF}"/>
    <cellStyle name="Normal 2 7 2 2 10" xfId="11716" xr:uid="{ED1986A4-BA15-40AF-BB7C-76A8C8AD4B3B}"/>
    <cellStyle name="Normal 2 7 2 2 2" xfId="5152" xr:uid="{093796E4-76D9-4E65-AC95-F1CCA19FE8E2}"/>
    <cellStyle name="Normal 2 7 2 2 2 2" xfId="5153" xr:uid="{FA3CDF6D-5224-4B39-A81F-1549859E6DFB}"/>
    <cellStyle name="Normal 2 7 2 2 2 2 2" xfId="11718" xr:uid="{48396442-5BAC-499A-80DF-A5A8055D3AB0}"/>
    <cellStyle name="Normal 2 7 2 2 2 3" xfId="5154" xr:uid="{D4A7470E-2073-49A1-9B86-B082D0131791}"/>
    <cellStyle name="Normal 2 7 2 2 2 3 2" xfId="11719" xr:uid="{DB697105-37D7-4258-9DFC-F1FD2B2E166C}"/>
    <cellStyle name="Normal 2 7 2 2 2 4" xfId="5155" xr:uid="{F412FD5B-986B-445E-989E-9D3922F6FBDB}"/>
    <cellStyle name="Normal 2 7 2 2 2 4 2" xfId="11720" xr:uid="{717CBFE2-017D-4BE5-848D-8035B6B429E8}"/>
    <cellStyle name="Normal 2 7 2 2 2 5" xfId="5156" xr:uid="{AFBA77EA-260E-4DCD-BE6C-3C0D82C03F08}"/>
    <cellStyle name="Normal 2 7 2 2 2 5 2" xfId="11721" xr:uid="{F8B30330-2EC2-4F93-9FB2-5021F0CF6E09}"/>
    <cellStyle name="Normal 2 7 2 2 2 6" xfId="5157" xr:uid="{DA094655-5D1B-4DCD-9521-759BA250F545}"/>
    <cellStyle name="Normal 2 7 2 2 2 6 2" xfId="11722" xr:uid="{94D227B0-D5B9-4403-ADAA-6BE47230875C}"/>
    <cellStyle name="Normal 2 7 2 2 2 7" xfId="5158" xr:uid="{2066EC1F-4193-47C1-A5CF-B9FF3D17514D}"/>
    <cellStyle name="Normal 2 7 2 2 2 7 2" xfId="11723" xr:uid="{2FC26997-4D69-4AEF-B38C-A8E0499C0B8A}"/>
    <cellStyle name="Normal 2 7 2 2 2 8" xfId="5159" xr:uid="{B35DEE97-4F5E-4822-B63F-5D1EEA8A0689}"/>
    <cellStyle name="Normal 2 7 2 2 2 8 2" xfId="11724" xr:uid="{F881A8DE-7618-4FBC-BC18-0256BBFCD84A}"/>
    <cellStyle name="Normal 2 7 2 2 2 9" xfId="11717" xr:uid="{2776D906-62D3-4155-AAAE-55C54CBA9539}"/>
    <cellStyle name="Normal 2 7 2 2 2_Ark1" xfId="9609" xr:uid="{A28CEA28-3368-4CB2-BF66-D6C029192EE0}"/>
    <cellStyle name="Normal 2 7 2 2 3" xfId="5160" xr:uid="{C7EA2BC8-746E-42B8-A27D-3192F922285E}"/>
    <cellStyle name="Normal 2 7 2 2 3 2" xfId="11725" xr:uid="{E8F83E98-C958-4B14-8112-5BAE3A8E0317}"/>
    <cellStyle name="Normal 2 7 2 2 4" xfId="5161" xr:uid="{8D77821E-C36D-4EA3-8BD4-555E20BD1B9E}"/>
    <cellStyle name="Normal 2 7 2 2 4 2" xfId="11726" xr:uid="{98DEE5BA-19D4-4207-B2FE-C8625F5BE270}"/>
    <cellStyle name="Normal 2 7 2 2 5" xfId="5162" xr:uid="{CB2A5630-3C47-406A-84E9-16EA875C2F0B}"/>
    <cellStyle name="Normal 2 7 2 2 5 2" xfId="11727" xr:uid="{4B4DF032-1198-414F-9304-B8502D778F21}"/>
    <cellStyle name="Normal 2 7 2 2 6" xfId="5163" xr:uid="{9B6863C0-C883-48C7-8821-C551158DD6A4}"/>
    <cellStyle name="Normal 2 7 2 2 6 2" xfId="11728" xr:uid="{DEB58A24-42FD-4125-A102-6B2AB5976E12}"/>
    <cellStyle name="Normal 2 7 2 2 7" xfId="5164" xr:uid="{B3A8F5E3-308D-4ABE-8198-CCF8EBE39DAD}"/>
    <cellStyle name="Normal 2 7 2 2 7 2" xfId="11729" xr:uid="{139F4B6E-0FCF-47B9-AE81-2959D4BEC18B}"/>
    <cellStyle name="Normal 2 7 2 2 8" xfId="5165" xr:uid="{B702B681-B85C-46BF-9189-B8ED8C749340}"/>
    <cellStyle name="Normal 2 7 2 2 8 2" xfId="11730" xr:uid="{BCC03843-47E8-4E1A-BC1B-C1288E2C3987}"/>
    <cellStyle name="Normal 2 7 2 2 9" xfId="5166" xr:uid="{643260A0-8D9D-40C2-ADF1-045A4DA6B60F}"/>
    <cellStyle name="Normal 2 7 2 2 9 2" xfId="11731" xr:uid="{AFC38DF9-1BF9-486A-B947-82C0945BCD37}"/>
    <cellStyle name="Normal 2 7 2 2_Ark1" xfId="9610" xr:uid="{ACCD2919-DAF9-4D99-AEF9-B3485D67C0D2}"/>
    <cellStyle name="Normal 2 7 2 20" xfId="5167" xr:uid="{9E787871-8B8A-450C-B04D-BA5F103641DB}"/>
    <cellStyle name="Normal 2 7 2 20 2" xfId="11732" xr:uid="{3307D40A-BC72-4DD5-A604-622C5FC9B481}"/>
    <cellStyle name="Normal 2 7 2 21" xfId="5168" xr:uid="{DD87A215-1F94-4B5B-AEC3-1D0A2E8C7B86}"/>
    <cellStyle name="Normal 2 7 2 21 2" xfId="11733" xr:uid="{DE9BEE07-A7EE-4555-93FE-B342BEE062A5}"/>
    <cellStyle name="Normal 2 7 2 22" xfId="5169" xr:uid="{35CFE6B9-AE8B-4168-A225-BF0626CEE31E}"/>
    <cellStyle name="Normal 2 7 2 22 2" xfId="11734" xr:uid="{50E65502-6474-46C1-94A7-3B2EB656C260}"/>
    <cellStyle name="Normal 2 7 2 23" xfId="5170" xr:uid="{F657B4EF-BF8A-4FF9-94C8-F965E0CEE996}"/>
    <cellStyle name="Normal 2 7 2 23 2" xfId="11735" xr:uid="{3F4C32D6-96D4-4B7A-8172-A6FE827B7386}"/>
    <cellStyle name="Normal 2 7 2 24" xfId="5171" xr:uid="{2FC132EA-51C8-4B6B-8D70-174C61528EE0}"/>
    <cellStyle name="Normal 2 7 2 24 2" xfId="5172" xr:uid="{10C1C88E-7CCE-4407-980B-6DBFEF6A9CFB}"/>
    <cellStyle name="Normal 2 7 2 24 2 2" xfId="11737" xr:uid="{109DD841-C1EF-4A3E-BB29-81EB219F3B5E}"/>
    <cellStyle name="Normal 2 7 2 24 3" xfId="5173" xr:uid="{48D38102-75D5-470B-B9F6-33EE80CDADBD}"/>
    <cellStyle name="Normal 2 7 2 24 3 2" xfId="11738" xr:uid="{C27D79EA-F761-4848-9CE9-65822A40BBCC}"/>
    <cellStyle name="Normal 2 7 2 24 4" xfId="11736" xr:uid="{537B30DE-03B4-48F0-B600-99C6F6707186}"/>
    <cellStyle name="Normal 2 7 2 24_Ark1" xfId="9611" xr:uid="{B9E563EA-73D1-427C-8E22-AD1BDD84D06C}"/>
    <cellStyle name="Normal 2 7 2 25" xfId="5174" xr:uid="{D3E783E9-4F5E-4488-A3A9-FEA567602C32}"/>
    <cellStyle name="Normal 2 7 2 25 2" xfId="11739" xr:uid="{78385196-B397-41F1-BFEA-593DF2E54B18}"/>
    <cellStyle name="Normal 2 7 2 26" xfId="5175" xr:uid="{533E7952-E98B-4FE3-8E8E-AEA1D7851083}"/>
    <cellStyle name="Normal 2 7 2 26 2" xfId="11740" xr:uid="{5A5AC572-3E52-475A-A525-4559FA0168C3}"/>
    <cellStyle name="Normal 2 7 2 27" xfId="11705" xr:uid="{570D74B1-7C56-4165-97B1-AC5C9EE586AB}"/>
    <cellStyle name="Normal 2 7 2 3" xfId="5176" xr:uid="{3CFA6F65-664E-47EF-B7A5-AAF71F425085}"/>
    <cellStyle name="Normal 2 7 2 3 2" xfId="11741" xr:uid="{C60CD6DF-78B2-48CD-AE49-FB652BAEE530}"/>
    <cellStyle name="Normal 2 7 2 4" xfId="5177" xr:uid="{A48D8AA8-A7C7-4796-8AA2-E07D1DDB3EE8}"/>
    <cellStyle name="Normal 2 7 2 4 2" xfId="11742" xr:uid="{2C9AF659-B350-4B8E-828C-02D7E459AB42}"/>
    <cellStyle name="Normal 2 7 2 5" xfId="5178" xr:uid="{67B3A71B-0A25-4DF6-9C72-257811A0A494}"/>
    <cellStyle name="Normal 2 7 2 5 2" xfId="11743" xr:uid="{46B2FA91-FC9D-4284-AFE8-EF8D314CCDEC}"/>
    <cellStyle name="Normal 2 7 2 6" xfId="5179" xr:uid="{7BC34BB5-619E-4CFD-90CD-508B7AD87AD3}"/>
    <cellStyle name="Normal 2 7 2 6 2" xfId="11744" xr:uid="{6F4E0AD6-A41D-4445-A357-DAA612E83052}"/>
    <cellStyle name="Normal 2 7 2 7" xfId="5180" xr:uid="{661599E2-CBAD-4AF1-9B2A-17983A0EAEC1}"/>
    <cellStyle name="Normal 2 7 2 7 2" xfId="11745" xr:uid="{7023607F-7864-41BA-8863-E2458BB07B2A}"/>
    <cellStyle name="Normal 2 7 2 8" xfId="5181" xr:uid="{4E838691-09DB-4501-986E-4FA74B8E6EA5}"/>
    <cellStyle name="Normal 2 7 2 8 2" xfId="11746" xr:uid="{8DF63BB7-190C-47E4-B14A-8AF1A43C1BF8}"/>
    <cellStyle name="Normal 2 7 2 9" xfId="5182" xr:uid="{AA44C114-B1FA-44BF-8266-9929018990B9}"/>
    <cellStyle name="Normal 2 7 2 9 2" xfId="11747" xr:uid="{8346D734-97A3-40BA-A4BF-58F39AC27DE8}"/>
    <cellStyle name="Normal 2 7 2_Ark1" xfId="9612" xr:uid="{761EB9A3-01C7-4591-A896-8D16F494AAB0}"/>
    <cellStyle name="Normal 2 7 20" xfId="5183" xr:uid="{B1236DE5-49A9-4F14-B1B8-BEE2D5AF9580}"/>
    <cellStyle name="Normal 2 7 20 2" xfId="11748" xr:uid="{15CA5036-64AA-4498-8052-A0C7C41D1D22}"/>
    <cellStyle name="Normal 2 7 21" xfId="5184" xr:uid="{AA432611-0293-460C-A4D5-4A8F9F5CAC10}"/>
    <cellStyle name="Normal 2 7 21 2" xfId="11749" xr:uid="{F58E5807-6B1F-4B45-BB3A-1E5EC96F94C0}"/>
    <cellStyle name="Normal 2 7 22" xfId="5185" xr:uid="{48327E41-0A55-4D58-8588-2472F31965FC}"/>
    <cellStyle name="Normal 2 7 22 2" xfId="11750" xr:uid="{CAC8C700-5DF5-4C38-BDFF-27BD7EE9A071}"/>
    <cellStyle name="Normal 2 7 23" xfId="5186" xr:uid="{F520E5A6-A67D-41DF-9EB9-D4FAEBF6A44C}"/>
    <cellStyle name="Normal 2 7 23 2" xfId="11751" xr:uid="{D274AB17-46B8-4ECD-B0F1-B1F66FCC467D}"/>
    <cellStyle name="Normal 2 7 24" xfId="5187" xr:uid="{0B554E37-5B5F-43B5-AAC7-B2793F4A57BF}"/>
    <cellStyle name="Normal 2 7 24 2" xfId="11752" xr:uid="{224CBF48-8D3F-4B68-B304-B0DA86E8E028}"/>
    <cellStyle name="Normal 2 7 25" xfId="5188" xr:uid="{AB56E089-8AD5-4F69-8464-98AF2EED0887}"/>
    <cellStyle name="Normal 2 7 25 2" xfId="11753" xr:uid="{B69C011F-7C8C-4995-B555-7FF17CA529F8}"/>
    <cellStyle name="Normal 2 7 26" xfId="5189" xr:uid="{430A7F84-A3B2-430C-B596-B7A9D453CB84}"/>
    <cellStyle name="Normal 2 7 26 2" xfId="5190" xr:uid="{0AB1428A-DF26-4FA0-8FDD-0DA54A72F10D}"/>
    <cellStyle name="Normal 2 7 26 2 2" xfId="11755" xr:uid="{738A4599-5AB3-4EE7-AD13-81C2DD1166C8}"/>
    <cellStyle name="Normal 2 7 26 3" xfId="5191" xr:uid="{136B1945-F83D-4881-BF00-D292F3FA1768}"/>
    <cellStyle name="Normal 2 7 26 3 2" xfId="11756" xr:uid="{0EA900DE-2EA7-4A3C-B690-CB2D094EE785}"/>
    <cellStyle name="Normal 2 7 26 4" xfId="11754" xr:uid="{FA46E28F-7D6E-4488-96A9-5605138B4CCB}"/>
    <cellStyle name="Normal 2 7 26_Ark1" xfId="9613" xr:uid="{32FAAB7A-7FA0-4D28-AC25-EFF077A04656}"/>
    <cellStyle name="Normal 2 7 27" xfId="5192" xr:uid="{7D83FF5C-709C-4F79-AA8A-1FE4C79CB72C}"/>
    <cellStyle name="Normal 2 7 27 2" xfId="11757" xr:uid="{1830B0E4-2068-4D0C-8427-04635957FBC5}"/>
    <cellStyle name="Normal 2 7 28" xfId="5193" xr:uid="{CCFB46C8-774E-4AF0-9071-426C8D181197}"/>
    <cellStyle name="Normal 2 7 28 2" xfId="11758" xr:uid="{711FF195-5764-46CF-8172-A4B8F5FC6888}"/>
    <cellStyle name="Normal 2 7 29" xfId="11694" xr:uid="{50362022-EB2C-4293-8303-99EE7F8F1B20}"/>
    <cellStyle name="Normal 2 7 3" xfId="5194" xr:uid="{657FD4BD-66D0-4BB9-95F2-3B5B87443906}"/>
    <cellStyle name="Normal 2 7 3 10" xfId="11759" xr:uid="{E5EE2505-AE3D-4E65-BE5C-E871526D4EA3}"/>
    <cellStyle name="Normal 2 7 3 2" xfId="5195" xr:uid="{FEE147C2-411F-409E-B3F7-4DD3D1DE60E6}"/>
    <cellStyle name="Normal 2 7 3 2 2" xfId="5196" xr:uid="{3A2BAAF7-B504-4B5B-BCA5-953A105553B1}"/>
    <cellStyle name="Normal 2 7 3 2 2 2" xfId="11761" xr:uid="{5EECA88E-5F1C-4249-BF70-07351E990AD1}"/>
    <cellStyle name="Normal 2 7 3 2 3" xfId="5197" xr:uid="{1DED6A73-C58E-4479-9920-6EA18FEEDA73}"/>
    <cellStyle name="Normal 2 7 3 2 3 2" xfId="11762" xr:uid="{319FF333-2D39-4DFD-8838-8E2064C7685B}"/>
    <cellStyle name="Normal 2 7 3 2 4" xfId="5198" xr:uid="{3BC1021B-6583-434B-9446-C3E17F0FB9BF}"/>
    <cellStyle name="Normal 2 7 3 2 4 2" xfId="11763" xr:uid="{8F331EEA-8AED-4B3F-8131-B2FDA984BA93}"/>
    <cellStyle name="Normal 2 7 3 2 5" xfId="5199" xr:uid="{13FF9BF1-8379-4614-9163-FCCBBA3B71C8}"/>
    <cellStyle name="Normal 2 7 3 2 5 2" xfId="11764" xr:uid="{0BFE47A0-6267-4977-9C0C-B5419FCBB6C3}"/>
    <cellStyle name="Normal 2 7 3 2 6" xfId="5200" xr:uid="{6FBB2779-6B3C-4607-A15E-CF7A0BAA30CA}"/>
    <cellStyle name="Normal 2 7 3 2 6 2" xfId="11765" xr:uid="{CB4E0CEA-45E4-4F31-AD30-5087740A3FD0}"/>
    <cellStyle name="Normal 2 7 3 2 7" xfId="5201" xr:uid="{625909D6-3487-4EC5-A587-BC40BDC2EF86}"/>
    <cellStyle name="Normal 2 7 3 2 7 2" xfId="11766" xr:uid="{F5C6A049-0698-4DE8-BB4A-D878739ADD59}"/>
    <cellStyle name="Normal 2 7 3 2 8" xfId="5202" xr:uid="{741756F7-EAAF-4F75-9C27-6FE61B8F9855}"/>
    <cellStyle name="Normal 2 7 3 2 8 2" xfId="11767" xr:uid="{D5516D62-49B8-4C4B-A2CF-4E33E18614B5}"/>
    <cellStyle name="Normal 2 7 3 2 9" xfId="11760" xr:uid="{7EDAC08C-D5FD-4B35-BAF5-D2E3B39222D7}"/>
    <cellStyle name="Normal 2 7 3 2_Ark1" xfId="9614" xr:uid="{8E001B6D-D6CA-405A-B696-DA7FFFB7DFEE}"/>
    <cellStyle name="Normal 2 7 3 3" xfId="5203" xr:uid="{8F172F50-FDE6-40DA-936A-1C4D6F3B41D7}"/>
    <cellStyle name="Normal 2 7 3 3 2" xfId="11768" xr:uid="{D42FCFA6-1446-43C6-80B4-73908751DE30}"/>
    <cellStyle name="Normal 2 7 3 4" xfId="5204" xr:uid="{D39781A5-1AF4-4F95-9782-C6A91716BABD}"/>
    <cellStyle name="Normal 2 7 3 4 2" xfId="11769" xr:uid="{F623F72C-9DE3-4A43-B7B1-B640666B107D}"/>
    <cellStyle name="Normal 2 7 3 5" xfId="5205" xr:uid="{9FBBF0C3-2C11-4719-98AD-CDC16361C632}"/>
    <cellStyle name="Normal 2 7 3 5 2" xfId="11770" xr:uid="{C79A0471-19AF-4EC8-B3AD-F41C06989A99}"/>
    <cellStyle name="Normal 2 7 3 6" xfId="5206" xr:uid="{B5E8AEA5-3D2E-4EE7-86A4-489066ADA376}"/>
    <cellStyle name="Normal 2 7 3 6 2" xfId="11771" xr:uid="{F9A0B1B6-6B3B-42BC-8213-9D795D6E03CD}"/>
    <cellStyle name="Normal 2 7 3 7" xfId="5207" xr:uid="{6BA1CDA4-56FF-4574-88C5-5721C5FD0093}"/>
    <cellStyle name="Normal 2 7 3 7 2" xfId="11772" xr:uid="{809A7E1C-C1B2-4C0D-872B-B552DE7065CA}"/>
    <cellStyle name="Normal 2 7 3 8" xfId="5208" xr:uid="{72324F5F-78FA-4F84-8C47-B49E25EBA19D}"/>
    <cellStyle name="Normal 2 7 3 8 2" xfId="11773" xr:uid="{BA5379D7-2A22-4C85-ACEC-5398BD03DC50}"/>
    <cellStyle name="Normal 2 7 3 9" xfId="5209" xr:uid="{BE3F8B4D-06F4-4D0B-972A-8E57A6257D43}"/>
    <cellStyle name="Normal 2 7 3 9 2" xfId="11774" xr:uid="{154406C3-86E7-450D-880F-99DBCA7BD515}"/>
    <cellStyle name="Normal 2 7 3_Ark1" xfId="9615" xr:uid="{8E050482-C0D3-4850-BDD6-D1A80E8C5646}"/>
    <cellStyle name="Normal 2 7 4" xfId="5210" xr:uid="{ED4291B6-EF10-4B17-8927-6DC9087E4C44}"/>
    <cellStyle name="Normal 2 7 4 2" xfId="11775" xr:uid="{152BF54F-CBA9-4123-A350-EDFA9FDAD4EE}"/>
    <cellStyle name="Normal 2 7 5" xfId="5211" xr:uid="{8B64430A-9F30-4CAA-96F3-13D66CD4EED7}"/>
    <cellStyle name="Normal 2 7 5 2" xfId="11776" xr:uid="{26E14D70-2BCA-488F-967D-422AB2008BCE}"/>
    <cellStyle name="Normal 2 7 6" xfId="5212" xr:uid="{AA436E33-A474-4056-8946-AB8BC5F94393}"/>
    <cellStyle name="Normal 2 7 6 2" xfId="11777" xr:uid="{7C50A960-36E4-4216-A95F-E6DC5C41AB20}"/>
    <cellStyle name="Normal 2 7 7" xfId="5213" xr:uid="{1A56E86B-01B3-4F55-A40E-7B73AE17CF30}"/>
    <cellStyle name="Normal 2 7 7 2" xfId="11778" xr:uid="{B3127AF4-A4BE-4799-826A-55506F9294C7}"/>
    <cellStyle name="Normal 2 7 8" xfId="5214" xr:uid="{E7FDC591-90B6-4F5B-A668-EB8A311F54F9}"/>
    <cellStyle name="Normal 2 7 8 2" xfId="11779" xr:uid="{46B9564F-2EA2-459A-AD7B-A78F90940F8F}"/>
    <cellStyle name="Normal 2 7 9" xfId="5215" xr:uid="{BBD0C41E-80CD-484E-8B50-803E8FF5F2F4}"/>
    <cellStyle name="Normal 2 7 9 2" xfId="11780" xr:uid="{7FDA44F5-C95E-4284-9E2E-56F71F06C6DA}"/>
    <cellStyle name="Normal 2 7_Ark1" xfId="9616" xr:uid="{52BB0852-96D6-4E39-BC49-530A531F1789}"/>
    <cellStyle name="Normal 2 70" xfId="5216" xr:uid="{27430311-3E73-4629-8F3D-04A14EED02E9}"/>
    <cellStyle name="Normal 2 70 2" xfId="11781" xr:uid="{3608F685-9B6C-49D2-96BB-0053478DBE4B}"/>
    <cellStyle name="Normal 2 71" xfId="5217" xr:uid="{6E6302D8-0F54-4B49-A567-70DBB5E80163}"/>
    <cellStyle name="Normal 2 71 2" xfId="11782" xr:uid="{C5BFC028-B864-471C-AA87-82C2A71B96E2}"/>
    <cellStyle name="Normal 2 72" xfId="5218" xr:uid="{EDBA4CAF-A9DC-4BB8-8841-1D089A27ADF0}"/>
    <cellStyle name="Normal 2 72 2" xfId="11783" xr:uid="{B275C10A-CE55-4CBB-B43C-8690BBCFAB69}"/>
    <cellStyle name="Normal 2 73" xfId="5219" xr:uid="{850792C3-A128-478D-8984-9D8A328B87E0}"/>
    <cellStyle name="Normal 2 73 2" xfId="9617" xr:uid="{6CF11E80-9A68-4856-A15B-5250919D1F1C}"/>
    <cellStyle name="Normal 2 73 3" xfId="11784" xr:uid="{2DFFE8A8-6F3A-4282-B0FA-5C117E857A67}"/>
    <cellStyle name="Normal 2 73_Balanse ASA legal" xfId="9618" xr:uid="{F34C915A-A069-485D-9E63-3C758942EEB4}"/>
    <cellStyle name="Normal 2 74" xfId="5220" xr:uid="{83C57281-3247-481D-B0CF-94D3B974DCCA}"/>
    <cellStyle name="Normal 2 74 2" xfId="9619" xr:uid="{72C6FD29-7725-4E5B-AE52-03BC712E330E}"/>
    <cellStyle name="Normal 2 74 3" xfId="11785" xr:uid="{FE7EF5D8-7263-4735-9439-F1263BDBA8DF}"/>
    <cellStyle name="Normal 2 74_Balanse ASA legal" xfId="9620" xr:uid="{0C81D972-FA2D-465A-BE22-FDF65DA3D507}"/>
    <cellStyle name="Normal 2 75" xfId="5221" xr:uid="{A2EB2283-5E97-455A-BDF9-DDCF27009361}"/>
    <cellStyle name="Normal 2 75 2" xfId="5222" xr:uid="{6260764C-5E6A-4231-9306-87E9F44BCEA9}"/>
    <cellStyle name="Normal 2 75 3" xfId="5223" xr:uid="{5A6C9F79-8231-40F4-BC43-2FC672CF4FE6}"/>
    <cellStyle name="Normal 2 75 4" xfId="5224" xr:uid="{D5F374BE-FF58-44FE-8EA4-F681FDB495C0}"/>
    <cellStyle name="Normal 2 75 5" xfId="5225" xr:uid="{A4FC810D-9B23-4FB6-B212-FA010898ADC0}"/>
    <cellStyle name="Normal 2 75_Display_2" xfId="5226" xr:uid="{64A1C057-A0D0-4960-AD50-2EC013604715}"/>
    <cellStyle name="Normal 2 76" xfId="5227" xr:uid="{2C741EF6-A913-4D79-9190-488CB6ED96A8}"/>
    <cellStyle name="Normal 2 77" xfId="5228" xr:uid="{194FD707-73B5-480A-B02C-5828E4F442D5}"/>
    <cellStyle name="Normal 2 78" xfId="5229" xr:uid="{0A63FDF1-922F-4C7D-8885-8A6B58985ED3}"/>
    <cellStyle name="Normal 2 79" xfId="10271" xr:uid="{765803E9-C450-4A44-9E2B-A6FB791E6D9F}"/>
    <cellStyle name="Normal 2 8" xfId="5230" xr:uid="{7521F104-05C2-47D1-83DC-C83E284B0CD7}"/>
    <cellStyle name="Normal 2 8 10" xfId="5231" xr:uid="{EF691B45-61DB-4FFC-883C-2455D893499D}"/>
    <cellStyle name="Normal 2 8 10 2" xfId="11787" xr:uid="{71011B0B-C90D-4832-BC8C-2EE0F51AE5FF}"/>
    <cellStyle name="Normal 2 8 11" xfId="5232" xr:uid="{A2AF8AC1-EC48-46C8-BC60-74F1FFE780F3}"/>
    <cellStyle name="Normal 2 8 11 2" xfId="11788" xr:uid="{5BCBE1C1-EBAB-469E-867F-2F3CBF4386E1}"/>
    <cellStyle name="Normal 2 8 12" xfId="5233" xr:uid="{B1C59267-68E4-4ED6-93BB-5F69BD4C01D1}"/>
    <cellStyle name="Normal 2 8 12 2" xfId="11789" xr:uid="{47C74EAF-1616-4402-8ED0-47B6E2412AE6}"/>
    <cellStyle name="Normal 2 8 13" xfId="5234" xr:uid="{B4FF34A2-ECDF-4413-A4DB-C604A7D5A99F}"/>
    <cellStyle name="Normal 2 8 13 2" xfId="11790" xr:uid="{E531DBA9-4806-4A46-B39E-545F1EA180D8}"/>
    <cellStyle name="Normal 2 8 14" xfId="5235" xr:uid="{E02B2CC9-C96F-4A76-9F9F-56D57F64B54B}"/>
    <cellStyle name="Normal 2 8 14 2" xfId="11791" xr:uid="{487EA859-1136-4F3D-ABF8-DA2137EC6318}"/>
    <cellStyle name="Normal 2 8 15" xfId="5236" xr:uid="{D0AADCFF-1E45-4013-BDFF-88F420959E28}"/>
    <cellStyle name="Normal 2 8 15 2" xfId="11792" xr:uid="{1C346781-64AE-438A-8EE1-172024754E36}"/>
    <cellStyle name="Normal 2 8 16" xfId="5237" xr:uid="{744EB3CC-78C5-4012-85C4-839E4FC69B75}"/>
    <cellStyle name="Normal 2 8 16 2" xfId="11793" xr:uid="{D2AC28F5-C45A-4AA1-A396-CB826E717CA3}"/>
    <cellStyle name="Normal 2 8 17" xfId="5238" xr:uid="{0CC4E281-9160-4FF5-BAEE-E79828F4B37F}"/>
    <cellStyle name="Normal 2 8 17 2" xfId="11794" xr:uid="{ED9EDA1F-7539-443C-A2EA-0FE41BF03327}"/>
    <cellStyle name="Normal 2 8 18" xfId="5239" xr:uid="{7ED2ADD6-42B3-4F82-8D61-05BF710EC157}"/>
    <cellStyle name="Normal 2 8 18 2" xfId="11795" xr:uid="{E0C9CAAA-7871-4B00-8BB5-A008C4E4AD88}"/>
    <cellStyle name="Normal 2 8 19" xfId="5240" xr:uid="{2EBA7127-5A83-461A-844E-B6170883C162}"/>
    <cellStyle name="Normal 2 8 19 2" xfId="11796" xr:uid="{43BA7DFD-5387-4A4B-800B-5D824BCF9D3C}"/>
    <cellStyle name="Normal 2 8 2" xfId="5241" xr:uid="{E96F298E-ED3C-4615-9995-76C306472C4C}"/>
    <cellStyle name="Normal 2 8 2 10" xfId="5242" xr:uid="{74860E06-3802-4AD7-A7B7-0CFCE8A07534}"/>
    <cellStyle name="Normal 2 8 2 10 2" xfId="11798" xr:uid="{FFEDF679-025A-404F-AD01-9ECC7A1541E9}"/>
    <cellStyle name="Normal 2 8 2 11" xfId="5243" xr:uid="{1656E4EF-1049-4AAF-8DA3-14FEFBFF09CF}"/>
    <cellStyle name="Normal 2 8 2 11 2" xfId="11799" xr:uid="{8A5FBA35-A461-47AB-A9AD-03AEAF5F8E25}"/>
    <cellStyle name="Normal 2 8 2 12" xfId="5244" xr:uid="{E4CDACFB-B20E-4A73-B31F-4A9840BF279F}"/>
    <cellStyle name="Normal 2 8 2 12 2" xfId="11800" xr:uid="{6E3D29C4-D5CF-48F3-B4A9-45E042095906}"/>
    <cellStyle name="Normal 2 8 2 13" xfId="5245" xr:uid="{12A31F5C-7853-4FC3-9504-EEFDD31CCFAF}"/>
    <cellStyle name="Normal 2 8 2 13 2" xfId="11801" xr:uid="{64510B4B-13FC-4A29-89B4-AD9509AB1F7B}"/>
    <cellStyle name="Normal 2 8 2 14" xfId="5246" xr:uid="{094CF81B-42E4-4082-99AE-35EDFCA8CA06}"/>
    <cellStyle name="Normal 2 8 2 14 2" xfId="11802" xr:uid="{0DF53D6A-B0D2-464E-A3D1-A3DB6101D436}"/>
    <cellStyle name="Normal 2 8 2 15" xfId="5247" xr:uid="{2E09B688-B29E-44AB-972F-6D602D3C2850}"/>
    <cellStyle name="Normal 2 8 2 15 2" xfId="11803" xr:uid="{15AC45AE-EF3D-45ED-B2FE-3901BB3AAD07}"/>
    <cellStyle name="Normal 2 8 2 16" xfId="5248" xr:uid="{C2518967-58C7-4C74-8A40-B0B1979F8B45}"/>
    <cellStyle name="Normal 2 8 2 16 2" xfId="11804" xr:uid="{5631EDB0-4153-476C-808F-1C0A8E07C09C}"/>
    <cellStyle name="Normal 2 8 2 17" xfId="5249" xr:uid="{79667505-F1B5-4D55-8F02-BBFB8268749F}"/>
    <cellStyle name="Normal 2 8 2 17 2" xfId="11805" xr:uid="{C3174BF3-E43D-4370-AEF4-39D3501DFE52}"/>
    <cellStyle name="Normal 2 8 2 18" xfId="5250" xr:uid="{5A2DABFA-E58F-43D4-86B6-BF84B4F6F4D8}"/>
    <cellStyle name="Normal 2 8 2 18 2" xfId="11806" xr:uid="{4B55F2E2-ADC6-463D-8113-0A0B264B5B71}"/>
    <cellStyle name="Normal 2 8 2 19" xfId="5251" xr:uid="{8019FB6C-8DEC-4853-9336-114A88A0DF9F}"/>
    <cellStyle name="Normal 2 8 2 19 2" xfId="11807" xr:uid="{F1C33FED-02AB-44DE-9DD4-622F822FFF67}"/>
    <cellStyle name="Normal 2 8 2 2" xfId="5252" xr:uid="{7692C5CC-7C2B-4196-BD8C-3F50198B447E}"/>
    <cellStyle name="Normal 2 8 2 2 10" xfId="11808" xr:uid="{97A56D1F-776B-42BF-B987-50F2D56CCB01}"/>
    <cellStyle name="Normal 2 8 2 2 2" xfId="5253" xr:uid="{532E311B-131A-4EE2-95D1-83F7C256E97C}"/>
    <cellStyle name="Normal 2 8 2 2 2 2" xfId="5254" xr:uid="{5849DF8A-3FF5-4660-95DB-92CA18671709}"/>
    <cellStyle name="Normal 2 8 2 2 2 2 2" xfId="11810" xr:uid="{483E7D0F-513C-44B1-8D7F-3482BD325E2A}"/>
    <cellStyle name="Normal 2 8 2 2 2 3" xfId="5255" xr:uid="{B3C2E96E-D086-4F33-8500-BB7E28330235}"/>
    <cellStyle name="Normal 2 8 2 2 2 3 2" xfId="11811" xr:uid="{5FC3B80D-C1F1-44A9-8EF2-C18A6925F27F}"/>
    <cellStyle name="Normal 2 8 2 2 2 4" xfId="5256" xr:uid="{56083D52-1767-4588-9CC6-52C7CA7287BD}"/>
    <cellStyle name="Normal 2 8 2 2 2 4 2" xfId="11812" xr:uid="{0B11A691-2E22-4861-B40B-47EF461E0755}"/>
    <cellStyle name="Normal 2 8 2 2 2 5" xfId="5257" xr:uid="{8C347B28-3930-4B47-AA1C-DF8476B62B5F}"/>
    <cellStyle name="Normal 2 8 2 2 2 5 2" xfId="11813" xr:uid="{6287F1E2-8175-4EC8-9E06-F5C495867D70}"/>
    <cellStyle name="Normal 2 8 2 2 2 6" xfId="5258" xr:uid="{0D609786-62ED-494D-A3A2-FAED19278656}"/>
    <cellStyle name="Normal 2 8 2 2 2 6 2" xfId="11814" xr:uid="{485498B2-0041-4885-8795-6A735C226862}"/>
    <cellStyle name="Normal 2 8 2 2 2 7" xfId="5259" xr:uid="{EA07FB60-F120-48C5-BABE-5AEA9170679E}"/>
    <cellStyle name="Normal 2 8 2 2 2 7 2" xfId="11815" xr:uid="{A8F14303-AEB6-405B-AEA4-2BF0C7989E1E}"/>
    <cellStyle name="Normal 2 8 2 2 2 8" xfId="5260" xr:uid="{BC926136-9DE7-4478-856C-AAC013493947}"/>
    <cellStyle name="Normal 2 8 2 2 2 8 2" xfId="11816" xr:uid="{DC66DFFF-52D1-4B30-9ABB-792B7AEFC868}"/>
    <cellStyle name="Normal 2 8 2 2 2 9" xfId="11809" xr:uid="{47194AE2-C56A-4482-A390-431A3977056E}"/>
    <cellStyle name="Normal 2 8 2 2 2_Ark1" xfId="9621" xr:uid="{DDA7CCFB-E815-420E-8E09-3CE5F28312E7}"/>
    <cellStyle name="Normal 2 8 2 2 3" xfId="5261" xr:uid="{3E1AC82A-E2A1-490D-B8FB-DFDE2FDA0876}"/>
    <cellStyle name="Normal 2 8 2 2 3 2" xfId="11817" xr:uid="{EDE646D8-A08C-4D0A-A8FE-56AC53EA2C45}"/>
    <cellStyle name="Normal 2 8 2 2 4" xfId="5262" xr:uid="{695BDE39-7900-4C97-B77E-F8A5DBBF2A67}"/>
    <cellStyle name="Normal 2 8 2 2 4 2" xfId="11818" xr:uid="{47B3F8B9-C20F-48E4-8791-19A401690CBF}"/>
    <cellStyle name="Normal 2 8 2 2 5" xfId="5263" xr:uid="{E05BECD4-E426-41E6-94FF-959F224475B8}"/>
    <cellStyle name="Normal 2 8 2 2 5 2" xfId="11819" xr:uid="{48DF5BF3-1F41-4B11-A034-3DA84E9174AA}"/>
    <cellStyle name="Normal 2 8 2 2 6" xfId="5264" xr:uid="{52193F94-59F5-41E0-8680-96854C7FC0D4}"/>
    <cellStyle name="Normal 2 8 2 2 6 2" xfId="11820" xr:uid="{744724A3-FA7D-4C89-ACA1-DB618D775F8B}"/>
    <cellStyle name="Normal 2 8 2 2 7" xfId="5265" xr:uid="{2B01FDFB-49F5-482C-ADEA-93FA17614B41}"/>
    <cellStyle name="Normal 2 8 2 2 7 2" xfId="11821" xr:uid="{EC024980-4A3D-4098-B45E-3DEA8A2F00E6}"/>
    <cellStyle name="Normal 2 8 2 2 8" xfId="5266" xr:uid="{1443F814-073C-4404-A645-C9032792EB81}"/>
    <cellStyle name="Normal 2 8 2 2 8 2" xfId="11822" xr:uid="{4FDA0ADF-1FB4-4324-A3AF-EFEB36FF59FE}"/>
    <cellStyle name="Normal 2 8 2 2 9" xfId="5267" xr:uid="{22729B0E-F053-42AE-AA1F-DAAC9351860F}"/>
    <cellStyle name="Normal 2 8 2 2 9 2" xfId="11823" xr:uid="{C1544AC0-67C0-43E7-9722-C4E03E5C0BF7}"/>
    <cellStyle name="Normal 2 8 2 2_Ark1" xfId="9622" xr:uid="{65D2ECE1-81AA-4DDA-BC8A-4FF6BC4CE772}"/>
    <cellStyle name="Normal 2 8 2 20" xfId="5268" xr:uid="{67D42560-92C6-439B-8860-08371A41FA1D}"/>
    <cellStyle name="Normal 2 8 2 20 2" xfId="11824" xr:uid="{F88A26C4-A5FD-425E-900F-DA479C014AEF}"/>
    <cellStyle name="Normal 2 8 2 21" xfId="5269" xr:uid="{F7D6E366-42F0-4AA9-BF3C-58157F3E6949}"/>
    <cellStyle name="Normal 2 8 2 21 2" xfId="11825" xr:uid="{1D051DB7-C4B3-44A6-894F-15A0A67F14C9}"/>
    <cellStyle name="Normal 2 8 2 22" xfId="5270" xr:uid="{D551145B-2DE7-444A-A833-E2C8C339105F}"/>
    <cellStyle name="Normal 2 8 2 22 2" xfId="11826" xr:uid="{59F2D26C-D6D4-424F-830D-CFA7D2C44113}"/>
    <cellStyle name="Normal 2 8 2 23" xfId="5271" xr:uid="{06C7F193-7816-4893-BA5C-5C1124CF122D}"/>
    <cellStyle name="Normal 2 8 2 23 2" xfId="11827" xr:uid="{C71027E4-CE03-46C9-A389-2248AFAEAF3E}"/>
    <cellStyle name="Normal 2 8 2 24" xfId="5272" xr:uid="{33915E9D-69DA-4B5C-AEBC-B8076173C265}"/>
    <cellStyle name="Normal 2 8 2 24 2" xfId="5273" xr:uid="{A5FC1E2F-7573-444D-86A5-58B3EC307BFB}"/>
    <cellStyle name="Normal 2 8 2 24 2 2" xfId="11829" xr:uid="{6895E1BF-FDAA-4317-B3C8-9AB9D009B82D}"/>
    <cellStyle name="Normal 2 8 2 24 3" xfId="5274" xr:uid="{DA18F058-36FF-42FB-AC52-5A1E87624AF5}"/>
    <cellStyle name="Normal 2 8 2 24 3 2" xfId="11830" xr:uid="{9F07310F-BD5E-4CB0-8E65-533EF874801B}"/>
    <cellStyle name="Normal 2 8 2 24 4" xfId="11828" xr:uid="{E5B23053-EBF9-4031-B7F5-14CFB3DD3487}"/>
    <cellStyle name="Normal 2 8 2 24_Ark1" xfId="9623" xr:uid="{3D66418B-40C8-4379-AA42-EC1F3CC31025}"/>
    <cellStyle name="Normal 2 8 2 25" xfId="5275" xr:uid="{20FEAEBF-BF64-44E5-B399-8C2CC3C11EF8}"/>
    <cellStyle name="Normal 2 8 2 25 2" xfId="11831" xr:uid="{C81E7CEE-449F-4107-8EBE-67769A44387C}"/>
    <cellStyle name="Normal 2 8 2 26" xfId="5276" xr:uid="{787298B2-2DB8-4290-9504-99D57612E897}"/>
    <cellStyle name="Normal 2 8 2 26 2" xfId="11832" xr:uid="{09C43534-0465-4CDF-8059-C1BE1A4F0AB7}"/>
    <cellStyle name="Normal 2 8 2 27" xfId="11797" xr:uid="{73DC00E9-6A38-468C-8204-0C4A682B794B}"/>
    <cellStyle name="Normal 2 8 2 3" xfId="5277" xr:uid="{2C2FCBE7-564B-461E-A36E-6027EC984025}"/>
    <cellStyle name="Normal 2 8 2 3 2" xfId="11833" xr:uid="{B35AEA1B-79C5-400B-9731-71BB4F80AED0}"/>
    <cellStyle name="Normal 2 8 2 4" xfId="5278" xr:uid="{A736536D-5EB8-487F-BF8E-6130987E1BA0}"/>
    <cellStyle name="Normal 2 8 2 4 2" xfId="11834" xr:uid="{67272A82-1DB8-4947-87D6-FE389CAA4092}"/>
    <cellStyle name="Normal 2 8 2 5" xfId="5279" xr:uid="{A87ACF86-D2CB-401C-A815-14ADA8A6C6B2}"/>
    <cellStyle name="Normal 2 8 2 5 2" xfId="11835" xr:uid="{2BAA84CF-1B43-40AA-ACB5-4A07C6474BB3}"/>
    <cellStyle name="Normal 2 8 2 6" xfId="5280" xr:uid="{35CCA34C-6166-4504-9EFA-32BC8D798BE2}"/>
    <cellStyle name="Normal 2 8 2 6 2" xfId="11836" xr:uid="{221CC982-6117-4F0E-B1F7-76AA95536D05}"/>
    <cellStyle name="Normal 2 8 2 7" xfId="5281" xr:uid="{EDDB3C2E-09D0-4A7E-A6C8-5DB8F9F14683}"/>
    <cellStyle name="Normal 2 8 2 7 2" xfId="11837" xr:uid="{FE8B1521-29BB-4D04-8CD9-21D4D61262B0}"/>
    <cellStyle name="Normal 2 8 2 8" xfId="5282" xr:uid="{26991A6A-12F7-45AF-8DF3-BE5248585D0D}"/>
    <cellStyle name="Normal 2 8 2 8 2" xfId="11838" xr:uid="{C1206382-55B9-4165-922C-4E550551F9CC}"/>
    <cellStyle name="Normal 2 8 2 9" xfId="5283" xr:uid="{87D8C74A-69D3-468F-9B37-03DCC68D94A1}"/>
    <cellStyle name="Normal 2 8 2 9 2" xfId="11839" xr:uid="{CAEA8777-475D-4D32-B560-1DA1B48E2813}"/>
    <cellStyle name="Normal 2 8 2_Ark1" xfId="9624" xr:uid="{076365DF-B3EB-4ABA-98FC-6BC4B39FD654}"/>
    <cellStyle name="Normal 2 8 20" xfId="5284" xr:uid="{3794D52E-FA95-4B55-9773-87D505EAFF39}"/>
    <cellStyle name="Normal 2 8 20 2" xfId="11840" xr:uid="{B97D1F4D-0B00-4653-A8FC-8551A1A96C72}"/>
    <cellStyle name="Normal 2 8 21" xfId="5285" xr:uid="{BF2E1B73-9BB6-4F8E-A994-97A1A61B6BAB}"/>
    <cellStyle name="Normal 2 8 21 2" xfId="11841" xr:uid="{EE1EA393-35D2-4DE1-860F-1361CCAD4BEE}"/>
    <cellStyle name="Normal 2 8 22" xfId="5286" xr:uid="{4C78DA35-AD8C-4C83-A31D-5F188B5C8407}"/>
    <cellStyle name="Normal 2 8 22 2" xfId="11842" xr:uid="{DFE6D6F6-C0D6-4C1E-BFBC-C75ED9D2C3A8}"/>
    <cellStyle name="Normal 2 8 23" xfId="5287" xr:uid="{6A0E7395-D781-41CE-B163-5ED2E93356A8}"/>
    <cellStyle name="Normal 2 8 23 2" xfId="11843" xr:uid="{3DE64773-C436-45B9-A281-FF3F35FCBB82}"/>
    <cellStyle name="Normal 2 8 24" xfId="5288" xr:uid="{D34922BC-076F-441E-AC8A-DBEF1C3A5EA4}"/>
    <cellStyle name="Normal 2 8 24 2" xfId="11844" xr:uid="{8AC951D2-E676-4792-A144-A1E947FDDCCE}"/>
    <cellStyle name="Normal 2 8 25" xfId="5289" xr:uid="{8AFC7974-08EB-4435-936D-37128DF4BE32}"/>
    <cellStyle name="Normal 2 8 25 2" xfId="11845" xr:uid="{C9CD3451-1268-4E94-9617-6D089070048C}"/>
    <cellStyle name="Normal 2 8 26" xfId="5290" xr:uid="{323D4D8C-D583-42C5-8378-6BE1DE7505B8}"/>
    <cellStyle name="Normal 2 8 26 2" xfId="5291" xr:uid="{944C1557-6C99-4A85-AE2A-F2C41CCBD1E0}"/>
    <cellStyle name="Normal 2 8 26 2 2" xfId="11847" xr:uid="{563E38AF-7081-4F16-B3A9-5EF8760F462F}"/>
    <cellStyle name="Normal 2 8 26 3" xfId="5292" xr:uid="{6201F810-30C4-4C90-A9EF-48CE482EE688}"/>
    <cellStyle name="Normal 2 8 26 3 2" xfId="11848" xr:uid="{77E6D21F-1A5A-4083-B6C8-FF4F919DAF12}"/>
    <cellStyle name="Normal 2 8 26 4" xfId="11846" xr:uid="{33709AEE-DB23-40C7-9469-E6E3A58F72B8}"/>
    <cellStyle name="Normal 2 8 26_Ark1" xfId="9625" xr:uid="{24BA487B-A7AB-4C21-8829-76386164E204}"/>
    <cellStyle name="Normal 2 8 27" xfId="5293" xr:uid="{50918571-A5F7-4E11-BDCC-6C2BC764E974}"/>
    <cellStyle name="Normal 2 8 27 2" xfId="11849" xr:uid="{1074E334-B382-49A1-BEDD-E48D217044DE}"/>
    <cellStyle name="Normal 2 8 28" xfId="5294" xr:uid="{7A5A02DC-627E-46DD-9CD5-5990C1B546CE}"/>
    <cellStyle name="Normal 2 8 28 2" xfId="11850" xr:uid="{029FDFD3-8E0F-4478-8063-6E3CDD8F37DF}"/>
    <cellStyle name="Normal 2 8 29" xfId="11786" xr:uid="{776B8042-907A-4357-8BDC-280FBE60C4C3}"/>
    <cellStyle name="Normal 2 8 3" xfId="5295" xr:uid="{9F633A55-2569-4241-8EFB-BB81FE6A9D61}"/>
    <cellStyle name="Normal 2 8 3 10" xfId="11851" xr:uid="{962E32A2-95E7-4796-AAC8-05F63F1FFC2C}"/>
    <cellStyle name="Normal 2 8 3 2" xfId="5296" xr:uid="{AE91070B-A2F2-412F-8F0D-C53690D413B0}"/>
    <cellStyle name="Normal 2 8 3 2 2" xfId="5297" xr:uid="{791AF183-C210-44EB-B842-471319233499}"/>
    <cellStyle name="Normal 2 8 3 2 2 2" xfId="11853" xr:uid="{5762C70A-6DCC-493E-8D14-8E4682FC1A54}"/>
    <cellStyle name="Normal 2 8 3 2 3" xfId="5298" xr:uid="{200FE126-549E-4ACE-98DA-3CB344C771EB}"/>
    <cellStyle name="Normal 2 8 3 2 3 2" xfId="11854" xr:uid="{F45C6916-CA8E-4DD9-A350-AA32297CE453}"/>
    <cellStyle name="Normal 2 8 3 2 4" xfId="5299" xr:uid="{6A7FE6EB-7F2D-4B87-B3D9-717EDFA00DF6}"/>
    <cellStyle name="Normal 2 8 3 2 4 2" xfId="11855" xr:uid="{CF94AE88-D2DA-4279-818F-F1CAB33EFC70}"/>
    <cellStyle name="Normal 2 8 3 2 5" xfId="5300" xr:uid="{D9AB730A-1802-4C1B-9EF3-878EED692379}"/>
    <cellStyle name="Normal 2 8 3 2 5 2" xfId="11856" xr:uid="{5D87234F-A672-44D7-97C4-9E369301CE9B}"/>
    <cellStyle name="Normal 2 8 3 2 6" xfId="5301" xr:uid="{941D9D7E-F1A2-4FCF-B749-C659D179F1D8}"/>
    <cellStyle name="Normal 2 8 3 2 6 2" xfId="11857" xr:uid="{B9541946-961C-4926-A93B-4B5CB6963A57}"/>
    <cellStyle name="Normal 2 8 3 2 7" xfId="5302" xr:uid="{3BBB7F11-530D-44C0-BD51-6910275A2D19}"/>
    <cellStyle name="Normal 2 8 3 2 7 2" xfId="11858" xr:uid="{BB51DE15-7B23-46CB-8903-F49239F5E6A4}"/>
    <cellStyle name="Normal 2 8 3 2 8" xfId="5303" xr:uid="{BD09AC29-3C8A-43E4-9CAB-342AE4B4DF16}"/>
    <cellStyle name="Normal 2 8 3 2 8 2" xfId="11859" xr:uid="{99A06949-69B0-403B-A046-96417E633188}"/>
    <cellStyle name="Normal 2 8 3 2 9" xfId="11852" xr:uid="{E6B5D38A-C8E2-460A-95ED-55852FA3CB25}"/>
    <cellStyle name="Normal 2 8 3 2_Ark1" xfId="9626" xr:uid="{0FCFC728-A804-46DB-B945-3D851DD6B373}"/>
    <cellStyle name="Normal 2 8 3 3" xfId="5304" xr:uid="{E708E89A-4AC1-4D25-92C8-D8B69CE6756D}"/>
    <cellStyle name="Normal 2 8 3 3 2" xfId="11860" xr:uid="{9BD9F596-85A2-4AFF-94A3-D0F0E7D86DD5}"/>
    <cellStyle name="Normal 2 8 3 4" xfId="5305" xr:uid="{78283C62-02D9-4EBF-9D97-9BC520287E67}"/>
    <cellStyle name="Normal 2 8 3 4 2" xfId="11861" xr:uid="{95B675FB-E3A0-45C3-8511-82DF3CE33179}"/>
    <cellStyle name="Normal 2 8 3 5" xfId="5306" xr:uid="{280C2B61-1D14-4CED-A890-CDDE4F806765}"/>
    <cellStyle name="Normal 2 8 3 5 2" xfId="11862" xr:uid="{070B1220-4480-49DC-A3E7-5C026900873F}"/>
    <cellStyle name="Normal 2 8 3 6" xfId="5307" xr:uid="{97209811-BD76-49AC-B39F-D720C317192C}"/>
    <cellStyle name="Normal 2 8 3 6 2" xfId="11863" xr:uid="{15A035A3-EFB2-405F-962F-A2806CA9C374}"/>
    <cellStyle name="Normal 2 8 3 7" xfId="5308" xr:uid="{C4A723D2-90B6-448A-A26D-B580070260CF}"/>
    <cellStyle name="Normal 2 8 3 7 2" xfId="11864" xr:uid="{AF093E0E-0B6B-4B10-81BA-6F95DDC6AC23}"/>
    <cellStyle name="Normal 2 8 3 8" xfId="5309" xr:uid="{C051FAE4-D109-44F2-869C-E83AFA77C5B5}"/>
    <cellStyle name="Normal 2 8 3 8 2" xfId="11865" xr:uid="{372AAF20-12B5-45A2-8487-99BCA9F75B26}"/>
    <cellStyle name="Normal 2 8 3 9" xfId="5310" xr:uid="{F09FEC0B-93A3-48D8-B16F-746F45A6B3E6}"/>
    <cellStyle name="Normal 2 8 3 9 2" xfId="11866" xr:uid="{903B9B7E-4675-408C-B5B5-394BAB69174A}"/>
    <cellStyle name="Normal 2 8 3_Ark1" xfId="9627" xr:uid="{A2DCA400-5773-4451-926B-672E3150B1CE}"/>
    <cellStyle name="Normal 2 8 4" xfId="5311" xr:uid="{EADAAA3F-D05C-4232-B1E7-18A37457651F}"/>
    <cellStyle name="Normal 2 8 4 2" xfId="11867" xr:uid="{616CC29B-124E-4C59-A02D-9FE98D336BE1}"/>
    <cellStyle name="Normal 2 8 5" xfId="5312" xr:uid="{EFF8E095-5125-4D19-87D7-EF74813D8CB1}"/>
    <cellStyle name="Normal 2 8 5 2" xfId="11868" xr:uid="{7C0DE467-5922-4146-962B-1E8D27A08012}"/>
    <cellStyle name="Normal 2 8 6" xfId="5313" xr:uid="{BDD754AF-43CC-45AA-8CDA-E8444FE8A4F2}"/>
    <cellStyle name="Normal 2 8 6 2" xfId="11869" xr:uid="{37A8950F-CB92-4203-ACC1-65D3028032F9}"/>
    <cellStyle name="Normal 2 8 7" xfId="5314" xr:uid="{59FA66AA-6B2E-43BC-BAED-94DA2BD7C54D}"/>
    <cellStyle name="Normal 2 8 7 2" xfId="11870" xr:uid="{9B925AC8-16E9-4751-8F24-CDA67FFF5A19}"/>
    <cellStyle name="Normal 2 8 8" xfId="5315" xr:uid="{67F0B87E-1F23-41AF-A9C4-F756712DC3D2}"/>
    <cellStyle name="Normal 2 8 8 2" xfId="11871" xr:uid="{3316D978-76ED-4CE9-9088-29E825BEC5F7}"/>
    <cellStyle name="Normal 2 8 9" xfId="5316" xr:uid="{8237203D-352A-42E9-9E22-9E46F96D1CBA}"/>
    <cellStyle name="Normal 2 8 9 2" xfId="11872" xr:uid="{6502720D-CFC0-47ED-B71E-8E711D9D321E}"/>
    <cellStyle name="Normal 2 8_Ark1" xfId="9628" xr:uid="{FF0E9F35-E2B8-41CC-91B2-31983555C1FD}"/>
    <cellStyle name="Normal 2 80" xfId="10254" xr:uid="{037C620F-299D-4D04-B2B7-92B36E6EA2CE}"/>
    <cellStyle name="Normal 2 81" xfId="10365" xr:uid="{C4E7AE67-E87E-403F-A76B-97A3AF9ECA09}"/>
    <cellStyle name="Normal 2 82" xfId="10390" xr:uid="{3165E45F-DB16-484C-A40C-2EE14A4B835F}"/>
    <cellStyle name="Normal 2 83" xfId="10582" xr:uid="{213DA848-7B44-43F6-B221-EF7F0AF0669F}"/>
    <cellStyle name="Normal 2 84" xfId="18" xr:uid="{662799EA-C167-40F9-9CA2-FA791CBC5538}"/>
    <cellStyle name="Normal 2 9" xfId="5317" xr:uid="{E8A2E51B-396B-49B2-99D8-AAE4A66E2FE7}"/>
    <cellStyle name="Normal 2 9 10" xfId="5318" xr:uid="{98A410CE-0EA1-4A4D-B4B3-EA5412FF392E}"/>
    <cellStyle name="Normal 2 9 10 2" xfId="11874" xr:uid="{74048FD5-D8D1-4301-98C4-0C54A7F3248F}"/>
    <cellStyle name="Normal 2 9 11" xfId="5319" xr:uid="{270135A0-8188-42D0-AA9C-95B7C57711FC}"/>
    <cellStyle name="Normal 2 9 11 2" xfId="11875" xr:uid="{81F4B87E-6174-456E-A41F-43369C51C933}"/>
    <cellStyle name="Normal 2 9 12" xfId="5320" xr:uid="{469CFF1D-8282-4CF3-8403-D52746D8D77C}"/>
    <cellStyle name="Normal 2 9 12 2" xfId="11876" xr:uid="{2543E330-25DC-42F8-B01B-F8267401D3A5}"/>
    <cellStyle name="Normal 2 9 13" xfId="5321" xr:uid="{8D12B562-1390-439B-857D-876BCAB03C5E}"/>
    <cellStyle name="Normal 2 9 13 2" xfId="11877" xr:uid="{6C6851F5-AD77-48A7-A8B6-D186C595F5F6}"/>
    <cellStyle name="Normal 2 9 14" xfId="5322" xr:uid="{A3E01269-3BD6-46C2-90FE-6FE4A0F932C2}"/>
    <cellStyle name="Normal 2 9 14 2" xfId="11878" xr:uid="{8ED7CCC8-4DF7-4B13-914B-C9783C605237}"/>
    <cellStyle name="Normal 2 9 15" xfId="5323" xr:uid="{58526283-F100-446C-B63A-FAD8246D7D07}"/>
    <cellStyle name="Normal 2 9 15 2" xfId="11879" xr:uid="{2B7656C6-A2C6-4126-B086-9C58DCF84EC6}"/>
    <cellStyle name="Normal 2 9 16" xfId="5324" xr:uid="{01A6A032-C8A7-431D-B493-D27FA1C629EA}"/>
    <cellStyle name="Normal 2 9 16 2" xfId="11880" xr:uid="{6D198885-D49F-4B89-BCBB-0513AE709F32}"/>
    <cellStyle name="Normal 2 9 17" xfId="5325" xr:uid="{4A51E890-0138-4AF7-B18B-8A8BACFABE0B}"/>
    <cellStyle name="Normal 2 9 17 2" xfId="11881" xr:uid="{AA314596-8433-4A3A-BE3A-9123F2325F5F}"/>
    <cellStyle name="Normal 2 9 18" xfId="5326" xr:uid="{59E2BBA3-A581-4518-98CD-4D3ABBC4811C}"/>
    <cellStyle name="Normal 2 9 18 2" xfId="11882" xr:uid="{48FE5C6E-ECF3-4E17-9B9D-3E9BA9E968C5}"/>
    <cellStyle name="Normal 2 9 19" xfId="5327" xr:uid="{7DC3F395-9821-4B75-9EFA-03F4BC750D2F}"/>
    <cellStyle name="Normal 2 9 19 2" xfId="11883" xr:uid="{A7F84AEF-25D6-42AD-8D87-475FB7BF2A7D}"/>
    <cellStyle name="Normal 2 9 2" xfId="5328" xr:uid="{0473EEFA-7695-4639-93F9-89693091B6B0}"/>
    <cellStyle name="Normal 2 9 2 10" xfId="5329" xr:uid="{D8B2B1E9-170D-4EB9-BD23-521923756147}"/>
    <cellStyle name="Normal 2 9 2 10 2" xfId="11885" xr:uid="{7CCD4FB3-C384-4A07-8F2F-5B83D19047F0}"/>
    <cellStyle name="Normal 2 9 2 11" xfId="5330" xr:uid="{4D904B5E-29AB-4AB0-979A-D76D11A7FF37}"/>
    <cellStyle name="Normal 2 9 2 11 2" xfId="11886" xr:uid="{B4A35E9A-5639-4D9B-BB0B-3B162562C522}"/>
    <cellStyle name="Normal 2 9 2 12" xfId="5331" xr:uid="{D85072DE-39FF-476C-A048-2F44C25DEB68}"/>
    <cellStyle name="Normal 2 9 2 12 2" xfId="11887" xr:uid="{0C3E2480-CB76-459C-AFEC-71F9A2434492}"/>
    <cellStyle name="Normal 2 9 2 13" xfId="5332" xr:uid="{BD60E503-E2E6-4613-B0A7-8B5959EAB3FC}"/>
    <cellStyle name="Normal 2 9 2 13 2" xfId="11888" xr:uid="{CEF16D69-A574-4D4B-BED6-0C18D231F793}"/>
    <cellStyle name="Normal 2 9 2 14" xfId="5333" xr:uid="{EA8B5F06-50A2-411F-BF4A-C79FC0F21257}"/>
    <cellStyle name="Normal 2 9 2 14 2" xfId="11889" xr:uid="{C868877C-0C7B-42AC-8A9B-F54FD5669E11}"/>
    <cellStyle name="Normal 2 9 2 15" xfId="5334" xr:uid="{841A4A40-D0EF-4B08-B081-75F25217486C}"/>
    <cellStyle name="Normal 2 9 2 15 2" xfId="11890" xr:uid="{DFD9A9C4-59BA-4753-8EF1-CDCA46ABCC32}"/>
    <cellStyle name="Normal 2 9 2 16" xfId="5335" xr:uid="{8C92450E-4C96-4EA1-89AF-FEF55B14EFA8}"/>
    <cellStyle name="Normal 2 9 2 16 2" xfId="11891" xr:uid="{492BB276-C0C9-4B44-BDD8-F39B8B632FFB}"/>
    <cellStyle name="Normal 2 9 2 17" xfId="5336" xr:uid="{5912373A-45DC-49D7-9E8E-49A3461E304B}"/>
    <cellStyle name="Normal 2 9 2 17 2" xfId="11892" xr:uid="{5D6DEDBF-6389-46CE-89F9-DB5E53CF6F25}"/>
    <cellStyle name="Normal 2 9 2 18" xfId="5337" xr:uid="{41C7026B-C86E-4622-BED1-E86F4CB13D4A}"/>
    <cellStyle name="Normal 2 9 2 18 2" xfId="11893" xr:uid="{7FF319D2-3E3F-4751-9886-9CEB6598D293}"/>
    <cellStyle name="Normal 2 9 2 19" xfId="5338" xr:uid="{0A4089F6-347E-458F-86AF-C6E918C2EEA8}"/>
    <cellStyle name="Normal 2 9 2 19 2" xfId="11894" xr:uid="{AB007A22-21BF-40B7-A250-6403507F4713}"/>
    <cellStyle name="Normal 2 9 2 2" xfId="5339" xr:uid="{B1EA5AD7-F6AA-48E9-9624-2CC9388729F6}"/>
    <cellStyle name="Normal 2 9 2 2 10" xfId="11895" xr:uid="{DBCC7768-A1C2-4484-96F9-EDF96BCE5D33}"/>
    <cellStyle name="Normal 2 9 2 2 2" xfId="5340" xr:uid="{EFDCAD92-7F62-404C-88B9-6F0F43BF85FA}"/>
    <cellStyle name="Normal 2 9 2 2 2 2" xfId="5341" xr:uid="{47C06816-2F97-4ECA-826A-470EB087663C}"/>
    <cellStyle name="Normal 2 9 2 2 2 2 2" xfId="11897" xr:uid="{D194833B-41F8-4917-8E93-76A219F313B6}"/>
    <cellStyle name="Normal 2 9 2 2 2 3" xfId="5342" xr:uid="{35B4FE84-8C43-436F-A807-3398804A2787}"/>
    <cellStyle name="Normal 2 9 2 2 2 3 2" xfId="11898" xr:uid="{BF2FC6A3-DE5C-45B0-BF5F-EC53C5C26620}"/>
    <cellStyle name="Normal 2 9 2 2 2 4" xfId="5343" xr:uid="{E47DD17A-7D4B-4D96-ADE1-518248FE65ED}"/>
    <cellStyle name="Normal 2 9 2 2 2 4 2" xfId="11899" xr:uid="{6CE5BBD1-713E-4D80-A1EB-109B2B8C7D3B}"/>
    <cellStyle name="Normal 2 9 2 2 2 5" xfId="5344" xr:uid="{0FEE2260-CB8B-40D7-9A1F-497160DD45E1}"/>
    <cellStyle name="Normal 2 9 2 2 2 5 2" xfId="11900" xr:uid="{8829C525-E6E1-414B-99CE-CBDCDE6A5E8F}"/>
    <cellStyle name="Normal 2 9 2 2 2 6" xfId="5345" xr:uid="{E8461C88-A8E0-423E-B85D-C692988124BB}"/>
    <cellStyle name="Normal 2 9 2 2 2 6 2" xfId="11901" xr:uid="{87B12052-BBA0-49B1-9C8E-8A5FAF771995}"/>
    <cellStyle name="Normal 2 9 2 2 2 7" xfId="5346" xr:uid="{5E04C00D-909F-4101-9C94-74446AF9D5E3}"/>
    <cellStyle name="Normal 2 9 2 2 2 7 2" xfId="11902" xr:uid="{D0380E02-AB7B-43A4-82C5-4CCD0A40B87F}"/>
    <cellStyle name="Normal 2 9 2 2 2 8" xfId="5347" xr:uid="{F76A3498-1B47-471F-9AF5-A2C83501C57A}"/>
    <cellStyle name="Normal 2 9 2 2 2 8 2" xfId="11903" xr:uid="{A97CF977-3622-4EFA-BC03-52D2C601CA86}"/>
    <cellStyle name="Normal 2 9 2 2 2 9" xfId="11896" xr:uid="{D8A34E83-4E66-4871-9635-21E98174E5F2}"/>
    <cellStyle name="Normal 2 9 2 2 2_Ark1" xfId="9629" xr:uid="{1C6E49A3-B306-4D70-9783-8FDCEEE6812C}"/>
    <cellStyle name="Normal 2 9 2 2 3" xfId="5348" xr:uid="{FDC7A045-FB0D-42B3-9F0A-9F199D82517C}"/>
    <cellStyle name="Normal 2 9 2 2 3 2" xfId="11904" xr:uid="{12A54311-FCBE-48F3-A4B6-8BDA8E7A8E10}"/>
    <cellStyle name="Normal 2 9 2 2 4" xfId="5349" xr:uid="{08999756-6C6A-489C-8723-17757EAD9C2A}"/>
    <cellStyle name="Normal 2 9 2 2 4 2" xfId="11905" xr:uid="{1BC02758-EE34-4AFC-9276-16E975F16880}"/>
    <cellStyle name="Normal 2 9 2 2 5" xfId="5350" xr:uid="{8933F1B0-56D7-4CBE-9B28-5373F573DFB1}"/>
    <cellStyle name="Normal 2 9 2 2 5 2" xfId="11906" xr:uid="{753FC6FB-93AB-462B-AAA5-6D06898860F5}"/>
    <cellStyle name="Normal 2 9 2 2 6" xfId="5351" xr:uid="{FC9801BB-356E-466B-89EB-DA4AF2A425CE}"/>
    <cellStyle name="Normal 2 9 2 2 6 2" xfId="11907" xr:uid="{9A2667AB-9C57-4B96-A104-7C93F9D26717}"/>
    <cellStyle name="Normal 2 9 2 2 7" xfId="5352" xr:uid="{D461C3D5-70AB-4947-AA25-0134D5881158}"/>
    <cellStyle name="Normal 2 9 2 2 7 2" xfId="11908" xr:uid="{09382B86-8D5E-465C-9F14-C63724207A09}"/>
    <cellStyle name="Normal 2 9 2 2 8" xfId="5353" xr:uid="{5717BCDD-01F8-4012-BA6E-7914959C4495}"/>
    <cellStyle name="Normal 2 9 2 2 8 2" xfId="11909" xr:uid="{64460EEE-6210-448D-BB45-9CA8632F2C3F}"/>
    <cellStyle name="Normal 2 9 2 2 9" xfId="5354" xr:uid="{AC8CE09D-BBA0-4845-9663-33C4624B699F}"/>
    <cellStyle name="Normal 2 9 2 2 9 2" xfId="11910" xr:uid="{3CB1BFC8-8BD2-424D-96D9-6DA529D01674}"/>
    <cellStyle name="Normal 2 9 2 2_Ark1" xfId="9630" xr:uid="{24EE499D-0E39-40EC-8C46-6445F7375EBD}"/>
    <cellStyle name="Normal 2 9 2 20" xfId="5355" xr:uid="{5749933F-CC16-4D2F-B53D-9F956A0514CB}"/>
    <cellStyle name="Normal 2 9 2 20 2" xfId="11911" xr:uid="{CE600A4E-0E9D-4E8E-938E-43C6D8DC0694}"/>
    <cellStyle name="Normal 2 9 2 21" xfId="5356" xr:uid="{46FFA760-7E04-4C14-B3FA-61E9A5BA0FC6}"/>
    <cellStyle name="Normal 2 9 2 21 2" xfId="11912" xr:uid="{1E9B3B91-AB8C-44B9-8B4C-51D4970553C2}"/>
    <cellStyle name="Normal 2 9 2 22" xfId="5357" xr:uid="{B5D15A96-16A7-4933-B2B1-A9EAB45D7944}"/>
    <cellStyle name="Normal 2 9 2 22 2" xfId="11913" xr:uid="{8A22EB96-39CA-47A9-AFE0-A60040E1FEF9}"/>
    <cellStyle name="Normal 2 9 2 23" xfId="5358" xr:uid="{9E499BD1-0482-4978-9358-9C49331628CB}"/>
    <cellStyle name="Normal 2 9 2 23 2" xfId="11914" xr:uid="{4AB7E023-9FAC-4AD0-A6A2-C0AE360D6246}"/>
    <cellStyle name="Normal 2 9 2 24" xfId="5359" xr:uid="{C19A7CED-4B88-40F2-B7B4-B38BCB337082}"/>
    <cellStyle name="Normal 2 9 2 24 2" xfId="5360" xr:uid="{09E8C82A-758C-4D9C-AB6B-4A95E51CB52B}"/>
    <cellStyle name="Normal 2 9 2 24 2 2" xfId="11916" xr:uid="{B20E8AD7-C7E0-4F65-827E-B76E6AAC53F8}"/>
    <cellStyle name="Normal 2 9 2 24 3" xfId="5361" xr:uid="{BEEC1BBF-6460-45C9-BAE7-A1859DF843DF}"/>
    <cellStyle name="Normal 2 9 2 24 3 2" xfId="11917" xr:uid="{75B62656-C901-4CD2-8F3B-BAE2B7431706}"/>
    <cellStyle name="Normal 2 9 2 24 4" xfId="11915" xr:uid="{55CCE5BE-3725-40BA-A2E0-A8246CB9C9F7}"/>
    <cellStyle name="Normal 2 9 2 24_Ark1" xfId="9631" xr:uid="{D8A2B79F-9D61-4A43-BA63-E378AADBDC88}"/>
    <cellStyle name="Normal 2 9 2 25" xfId="5362" xr:uid="{82F9B4C5-7E17-485B-BCC7-43EB52E9D848}"/>
    <cellStyle name="Normal 2 9 2 25 2" xfId="11918" xr:uid="{193FC55E-E99D-4025-8039-B629D50E85D3}"/>
    <cellStyle name="Normal 2 9 2 26" xfId="5363" xr:uid="{AC3D0459-C765-485E-AE54-572BF671DD02}"/>
    <cellStyle name="Normal 2 9 2 26 2" xfId="11919" xr:uid="{E5F1145A-C73A-419C-93E5-70E61208EB8D}"/>
    <cellStyle name="Normal 2 9 2 27" xfId="11884" xr:uid="{DB0A23BA-B50E-4B75-9EE8-CF286DAB00AE}"/>
    <cellStyle name="Normal 2 9 2 3" xfId="5364" xr:uid="{A002242B-C85B-495E-8605-B8636363EC2D}"/>
    <cellStyle name="Normal 2 9 2 3 2" xfId="11920" xr:uid="{9B5FF39C-1F0A-4B86-866E-8B0BECC2290C}"/>
    <cellStyle name="Normal 2 9 2 4" xfId="5365" xr:uid="{2CDA593A-7A84-42E2-84F2-7F72EB423933}"/>
    <cellStyle name="Normal 2 9 2 4 2" xfId="11921" xr:uid="{8151D0C2-FC6F-4F9D-81D4-DCCD21472519}"/>
    <cellStyle name="Normal 2 9 2 5" xfId="5366" xr:uid="{330CE59F-A7A1-4D69-B6CD-20E2B5841CD8}"/>
    <cellStyle name="Normal 2 9 2 5 2" xfId="11922" xr:uid="{AA745EA4-29F3-4E4C-96E1-50F2A74CAD9B}"/>
    <cellStyle name="Normal 2 9 2 6" xfId="5367" xr:uid="{545F13B5-DF09-47D2-BC2C-785BDCB8AEBB}"/>
    <cellStyle name="Normal 2 9 2 6 2" xfId="11923" xr:uid="{2295DACA-87F0-4287-B4A4-432B49AF1229}"/>
    <cellStyle name="Normal 2 9 2 7" xfId="5368" xr:uid="{C717A7BE-F9C5-422B-9FBA-457112133A7A}"/>
    <cellStyle name="Normal 2 9 2 7 2" xfId="11924" xr:uid="{D6CE21E4-383D-49F3-B599-746A21A5EBC0}"/>
    <cellStyle name="Normal 2 9 2 8" xfId="5369" xr:uid="{B1ECB9C8-44C0-48D0-89CF-9282FA2D4A95}"/>
    <cellStyle name="Normal 2 9 2 8 2" xfId="11925" xr:uid="{084E94FC-44AA-4A07-B585-8B26B5261006}"/>
    <cellStyle name="Normal 2 9 2 9" xfId="5370" xr:uid="{9D2EBEAE-926B-4461-8E57-F3B75563D47C}"/>
    <cellStyle name="Normal 2 9 2 9 2" xfId="11926" xr:uid="{1B0CDADE-2D3C-43D9-B5DB-7FFF6FB030A8}"/>
    <cellStyle name="Normal 2 9 2_Ark1" xfId="9632" xr:uid="{39EC36AB-25B6-4B53-B3D0-C6CACE374414}"/>
    <cellStyle name="Normal 2 9 20" xfId="5371" xr:uid="{80C309FB-8C57-4953-A50F-2637B9950860}"/>
    <cellStyle name="Normal 2 9 20 2" xfId="11927" xr:uid="{5F61DF8A-891A-4FF5-8E9B-0CBCA210F267}"/>
    <cellStyle name="Normal 2 9 21" xfId="5372" xr:uid="{0BFAAC43-C656-4CF8-8469-C7DB4B1E3D79}"/>
    <cellStyle name="Normal 2 9 21 2" xfId="11928" xr:uid="{84A153A8-21F9-42B5-9088-98C4C888E6FA}"/>
    <cellStyle name="Normal 2 9 22" xfId="5373" xr:uid="{B2B5FF8E-1477-4EFD-A397-4B4C5212C535}"/>
    <cellStyle name="Normal 2 9 22 2" xfId="11929" xr:uid="{2994EAB5-9F2D-4D18-B0F1-2A61E0B7D8B6}"/>
    <cellStyle name="Normal 2 9 23" xfId="5374" xr:uid="{B92A061D-FC27-45D4-A275-4CECB9FB1D23}"/>
    <cellStyle name="Normal 2 9 23 2" xfId="11930" xr:uid="{0043B939-7A01-4C7F-83FC-97F8FF2ABEAF}"/>
    <cellStyle name="Normal 2 9 24" xfId="5375" xr:uid="{901511F2-D53F-45A2-9A7E-CE764C0810E8}"/>
    <cellStyle name="Normal 2 9 24 2" xfId="11931" xr:uid="{47197250-EADE-4A34-80D4-48B90E2B201F}"/>
    <cellStyle name="Normal 2 9 25" xfId="5376" xr:uid="{EE803D24-5B98-4046-8028-BF50CC924918}"/>
    <cellStyle name="Normal 2 9 25 2" xfId="11932" xr:uid="{DB2AC254-A8D6-4BBF-90E0-824C3F26C8D7}"/>
    <cellStyle name="Normal 2 9 26" xfId="5377" xr:uid="{3DF1046C-F526-4346-A505-C860E544785D}"/>
    <cellStyle name="Normal 2 9 26 2" xfId="5378" xr:uid="{7F519717-92A5-46F0-9F58-B92F5648703D}"/>
    <cellStyle name="Normal 2 9 26 2 2" xfId="11934" xr:uid="{6EE88D2D-2896-45DC-B5E4-6AC804659B78}"/>
    <cellStyle name="Normal 2 9 26 3" xfId="5379" xr:uid="{5A281657-297F-4474-90F9-FCB809BA9D02}"/>
    <cellStyle name="Normal 2 9 26 3 2" xfId="11935" xr:uid="{BE27C1BB-67C1-47A0-8B05-D4813E38E575}"/>
    <cellStyle name="Normal 2 9 26 4" xfId="11933" xr:uid="{CFF19B3B-455B-4314-A7CE-5AA921C5ED68}"/>
    <cellStyle name="Normal 2 9 26_Ark1" xfId="9633" xr:uid="{C4430B71-B36B-4979-A957-679E36584A4E}"/>
    <cellStyle name="Normal 2 9 27" xfId="5380" xr:uid="{1520D215-4A7B-4764-B9FE-BDD88369391E}"/>
    <cellStyle name="Normal 2 9 27 2" xfId="11936" xr:uid="{08BF618A-6755-4436-8760-ABCF8C5D4834}"/>
    <cellStyle name="Normal 2 9 28" xfId="5381" xr:uid="{E080E54D-A8F9-421D-ABF6-9172AB495D71}"/>
    <cellStyle name="Normal 2 9 28 2" xfId="11937" xr:uid="{DBA29FC7-A5A6-4597-A8D7-A64D0FD2E7C4}"/>
    <cellStyle name="Normal 2 9 29" xfId="11873" xr:uid="{A238FF34-4598-4D99-8B46-898E43BF1F55}"/>
    <cellStyle name="Normal 2 9 3" xfId="5382" xr:uid="{089E4E44-64A9-4682-B589-0113CA5ACF30}"/>
    <cellStyle name="Normal 2 9 3 10" xfId="11938" xr:uid="{563F3321-6288-4B66-B436-C1575C1F414C}"/>
    <cellStyle name="Normal 2 9 3 2" xfId="5383" xr:uid="{7EE5B58E-0C5A-42A4-BE7E-FCE26CA574CE}"/>
    <cellStyle name="Normal 2 9 3 2 2" xfId="5384" xr:uid="{C31E69F3-9E43-4133-9AA8-9303B0252C24}"/>
    <cellStyle name="Normal 2 9 3 2 2 2" xfId="11940" xr:uid="{2A71038D-782B-4D94-AAF4-4DEBE9DDCB29}"/>
    <cellStyle name="Normal 2 9 3 2 3" xfId="5385" xr:uid="{233C27AD-3403-4657-A74A-F7D2308BE8B4}"/>
    <cellStyle name="Normal 2 9 3 2 3 2" xfId="11941" xr:uid="{FE5A4F9D-7ACB-42F2-81E0-ED345F90A705}"/>
    <cellStyle name="Normal 2 9 3 2 4" xfId="5386" xr:uid="{222AD90F-3989-43AB-84AF-EBF665CE29DB}"/>
    <cellStyle name="Normal 2 9 3 2 4 2" xfId="11942" xr:uid="{D70EE0AB-F4F6-4D84-A926-03ED667B6CCF}"/>
    <cellStyle name="Normal 2 9 3 2 5" xfId="5387" xr:uid="{0D2C817A-DF7F-41B8-984A-1D61B076C98C}"/>
    <cellStyle name="Normal 2 9 3 2 5 2" xfId="11943" xr:uid="{44DF2269-B228-4544-9D76-573600661D59}"/>
    <cellStyle name="Normal 2 9 3 2 6" xfId="5388" xr:uid="{ED92C0B3-8D05-4B8A-83C5-3ADAC83D30E2}"/>
    <cellStyle name="Normal 2 9 3 2 6 2" xfId="11944" xr:uid="{F1894499-D841-4453-A53C-DF89D3BEEAE4}"/>
    <cellStyle name="Normal 2 9 3 2 7" xfId="5389" xr:uid="{E71906C6-30DE-4440-8BDF-4B2722C5E6A8}"/>
    <cellStyle name="Normal 2 9 3 2 7 2" xfId="11945" xr:uid="{F87833F2-D94B-485E-BE7E-D935675C7238}"/>
    <cellStyle name="Normal 2 9 3 2 8" xfId="5390" xr:uid="{CB8DABC0-2230-4772-88DF-11CE0FC1263F}"/>
    <cellStyle name="Normal 2 9 3 2 8 2" xfId="11946" xr:uid="{1E242E99-F52F-4D23-9DB5-410345113905}"/>
    <cellStyle name="Normal 2 9 3 2 9" xfId="11939" xr:uid="{94EABAAD-FBF2-46E1-B2FD-E60DFC5C2D00}"/>
    <cellStyle name="Normal 2 9 3 2_Ark1" xfId="9634" xr:uid="{A2693087-0190-40D2-B051-A2440835C801}"/>
    <cellStyle name="Normal 2 9 3 3" xfId="5391" xr:uid="{2E807657-F099-41DA-9D0F-1A6AE12AF319}"/>
    <cellStyle name="Normal 2 9 3 3 2" xfId="11947" xr:uid="{FE8E2467-60F5-4944-B4C3-A1C55513AA0C}"/>
    <cellStyle name="Normal 2 9 3 4" xfId="5392" xr:uid="{A1D68B13-0F8D-47E7-9FD1-437AA167A1A1}"/>
    <cellStyle name="Normal 2 9 3 4 2" xfId="11948" xr:uid="{82A72964-A835-436A-8552-4F21C87D2A04}"/>
    <cellStyle name="Normal 2 9 3 5" xfId="5393" xr:uid="{510EAF56-AC64-425C-A8E0-1E3178E84DD0}"/>
    <cellStyle name="Normal 2 9 3 5 2" xfId="11949" xr:uid="{A760974F-3E3A-4B0E-9B2D-B28A50A75EDC}"/>
    <cellStyle name="Normal 2 9 3 6" xfId="5394" xr:uid="{85B4E7F2-A4FA-4A14-A5A0-0A49429BCB26}"/>
    <cellStyle name="Normal 2 9 3 6 2" xfId="11950" xr:uid="{AE38D771-3984-4F33-97B8-40E667096595}"/>
    <cellStyle name="Normal 2 9 3 7" xfId="5395" xr:uid="{6C903A4A-54E4-4D67-BBB8-C305DF5FFA78}"/>
    <cellStyle name="Normal 2 9 3 7 2" xfId="11951" xr:uid="{BEA7EDFE-1688-4D37-832B-C49B76A3D532}"/>
    <cellStyle name="Normal 2 9 3 8" xfId="5396" xr:uid="{BFDE7BC2-2080-4309-AD10-4258CFB7FCD1}"/>
    <cellStyle name="Normal 2 9 3 8 2" xfId="11952" xr:uid="{6AB3517C-788D-4005-A846-1887C627BA76}"/>
    <cellStyle name="Normal 2 9 3 9" xfId="5397" xr:uid="{22100893-3FD9-4613-B26D-4EC0CBAB06B9}"/>
    <cellStyle name="Normal 2 9 3 9 2" xfId="11953" xr:uid="{90AD4B05-AAEF-41D0-8D8B-525EE10BC5D3}"/>
    <cellStyle name="Normal 2 9 3_Ark1" xfId="9635" xr:uid="{AE215181-288F-4C0E-9714-4752B167E8EB}"/>
    <cellStyle name="Normal 2 9 4" xfId="5398" xr:uid="{FEAE51B9-3FFA-4064-8732-2499B30498E2}"/>
    <cellStyle name="Normal 2 9 4 2" xfId="11954" xr:uid="{14B521DF-3E8F-477C-B643-5D81465C165E}"/>
    <cellStyle name="Normal 2 9 5" xfId="5399" xr:uid="{1EC7811A-A160-440A-899B-8BBE8D00FAB4}"/>
    <cellStyle name="Normal 2 9 5 2" xfId="11955" xr:uid="{5DC1CABC-839F-4EEC-8B2D-D0208743E0A4}"/>
    <cellStyle name="Normal 2 9 6" xfId="5400" xr:uid="{F994332A-B1BD-493E-A92D-893E869FED52}"/>
    <cellStyle name="Normal 2 9 6 2" xfId="11956" xr:uid="{8503B8A3-FFA9-44D8-90D0-B94B0BDE29F5}"/>
    <cellStyle name="Normal 2 9 7" xfId="5401" xr:uid="{059EB09E-9B0C-4151-9C66-48AA83F2FFE9}"/>
    <cellStyle name="Normal 2 9 7 2" xfId="11957" xr:uid="{50AC921A-A1EC-4604-8E0C-200D160CA87D}"/>
    <cellStyle name="Normal 2 9 8" xfId="5402" xr:uid="{E5E0C0D6-515E-403F-AC67-2EDADF53FEF5}"/>
    <cellStyle name="Normal 2 9 8 2" xfId="11958" xr:uid="{0DE7D652-AAE2-4990-A8CD-D8F4AF1B8443}"/>
    <cellStyle name="Normal 2 9 9" xfId="5403" xr:uid="{DFD559EF-040A-47F6-B4EC-98398FA9F1F4}"/>
    <cellStyle name="Normal 2 9 9 2" xfId="11959" xr:uid="{B6771A83-1E91-487B-A29A-FAB8261A97D3}"/>
    <cellStyle name="Normal 2 9_Ark1" xfId="9636" xr:uid="{97182D27-CAC3-473F-9BCE-477E237AD719}"/>
    <cellStyle name="Normal 2_1212" xfId="13209" xr:uid="{499CA7F2-B0B8-4AAD-B777-D8AF5F385F2B}"/>
    <cellStyle name="Normal 20" xfId="5404" xr:uid="{658336D2-E971-4734-A9A8-013FD09E0182}"/>
    <cellStyle name="Normal 20 10" xfId="5405" xr:uid="{9F240C90-4B20-4ED5-852C-239CD7AE95AE}"/>
    <cellStyle name="Normal 20 10 2" xfId="11961" xr:uid="{382F2405-36B5-4B97-A34A-18C2698C2C46}"/>
    <cellStyle name="Normal 20 11" xfId="5406" xr:uid="{BD7C2C49-EAA9-4964-BE72-51D48EE4D692}"/>
    <cellStyle name="Normal 20 11 2" xfId="11962" xr:uid="{4BAF66BB-CC6E-440B-91A0-60F5C7D45841}"/>
    <cellStyle name="Normal 20 12" xfId="5407" xr:uid="{65733339-1AA4-49E1-A1B9-05BD392C73B6}"/>
    <cellStyle name="Normal 20 12 2" xfId="11963" xr:uid="{F899A490-8885-4330-B284-0022451364E0}"/>
    <cellStyle name="Normal 20 13" xfId="5408" xr:uid="{623F8C32-41E5-4B84-A38B-F009748B0E37}"/>
    <cellStyle name="Normal 20 13 2" xfId="11964" xr:uid="{9937C1FA-EC02-4C48-A1C7-6B83C0AFA496}"/>
    <cellStyle name="Normal 20 14" xfId="5409" xr:uid="{E4505381-7CC7-4BF2-895A-415CCA0E4E1C}"/>
    <cellStyle name="Normal 20 14 2" xfId="11965" xr:uid="{C0F29220-49D7-4C8A-8D97-B133F839AC1A}"/>
    <cellStyle name="Normal 20 15" xfId="11960" xr:uid="{96768280-C6FB-4E01-B27F-82876878F916}"/>
    <cellStyle name="Normal 20 2" xfId="5410" xr:uid="{99FB0FEF-EF2D-4312-9977-35788825B86A}"/>
    <cellStyle name="Normal 20 2 2" xfId="11966" xr:uid="{8EF90A71-8A28-4D97-BFA3-1DD66AB1A853}"/>
    <cellStyle name="Normal 20 3" xfId="5411" xr:uid="{647ED32F-DBC8-4C72-A24C-1818D6FAEFF1}"/>
    <cellStyle name="Normal 20 3 2" xfId="11967" xr:uid="{31A7F5A4-CF99-4199-90C3-DD01207D834C}"/>
    <cellStyle name="Normal 20 4" xfId="5412" xr:uid="{33D178A8-5C37-4587-82F7-A2E1A9253C9E}"/>
    <cellStyle name="Normal 20 4 2" xfId="11968" xr:uid="{0CEE7FFF-902C-4E25-8E68-65FBF5CE9504}"/>
    <cellStyle name="Normal 20 5" xfId="5413" xr:uid="{F3B550DC-E5F5-4BAE-BE9F-A61DD4943C51}"/>
    <cellStyle name="Normal 20 5 2" xfId="11969" xr:uid="{B91B7A73-B0CA-4A14-AC87-309253AC3E98}"/>
    <cellStyle name="Normal 20 6" xfId="5414" xr:uid="{9F37D2EB-9B44-42E4-B8DE-EAEB8C4E3E0B}"/>
    <cellStyle name="Normal 20 6 2" xfId="11970" xr:uid="{798914EB-8DB0-4D10-A300-03732E01655E}"/>
    <cellStyle name="Normal 20 7" xfId="5415" xr:uid="{08E24087-D184-414E-8189-4764E58F4852}"/>
    <cellStyle name="Normal 20 7 2" xfId="11971" xr:uid="{435BACAB-F2FD-45DA-B529-1CFD7A7FE47D}"/>
    <cellStyle name="Normal 20 8" xfId="5416" xr:uid="{FE3667F7-6DB2-462C-802A-14B38B6C42C3}"/>
    <cellStyle name="Normal 20 8 2" xfId="11972" xr:uid="{92FC15E0-27BE-450D-A64C-BA207D0B714D}"/>
    <cellStyle name="Normal 20 9" xfId="5417" xr:uid="{8BDCBAD4-B34F-4A43-8FFC-DB8E023DFDEF}"/>
    <cellStyle name="Normal 20 9 2" xfId="11973" xr:uid="{12F248FE-3B94-4B26-99E3-F46A4166B6CA}"/>
    <cellStyle name="Normal 20_Ark1" xfId="9637" xr:uid="{71A89F43-22F3-45E6-80D0-1835C1CF7152}"/>
    <cellStyle name="Normal 21" xfId="5418" xr:uid="{30E45FDD-938D-427E-9C03-D54F70891D3F}"/>
    <cellStyle name="Normal 21 10" xfId="5419" xr:uid="{EFF0D947-4622-4C23-AC46-0A8EB458F201}"/>
    <cellStyle name="Normal 21 10 2" xfId="11974" xr:uid="{F4421A38-F11E-4368-ACD3-C06925A23C4C}"/>
    <cellStyle name="Normal 21 11" xfId="5420" xr:uid="{17913F93-0177-4CC4-8CEA-89ABFB669D63}"/>
    <cellStyle name="Normal 21 11 2" xfId="11975" xr:uid="{1C5F33AB-68AB-4465-B4C8-BF0F7A08BB66}"/>
    <cellStyle name="Normal 21 12" xfId="5421" xr:uid="{718C8729-3E7E-4B2F-A787-6114FA5562BC}"/>
    <cellStyle name="Normal 21 12 2" xfId="9638" xr:uid="{EB3F394E-60AD-4D9D-9C22-19872CF637AC}"/>
    <cellStyle name="Normal 21 12 3" xfId="11976" xr:uid="{8F74F754-619E-400A-8FC9-BFAA310DB946}"/>
    <cellStyle name="Normal 21 12_Balanse ASA legal" xfId="9639" xr:uid="{A04151B0-1319-41C8-8020-3F362B08D5AB}"/>
    <cellStyle name="Normal 21 13" xfId="5422" xr:uid="{C05C65D9-8686-4121-82B0-6A2BF0CC2172}"/>
    <cellStyle name="Normal 21 13 2" xfId="9640" xr:uid="{AC21BEF3-2F52-4361-BA9F-1B6EC4822232}"/>
    <cellStyle name="Normal 21 13 3" xfId="11977" xr:uid="{F176D4E2-83F8-456A-A640-3A409F73902F}"/>
    <cellStyle name="Normal 21 13_Balanse ASA legal" xfId="9641" xr:uid="{00419CEF-2F4A-4ECC-A765-000D34E34EEF}"/>
    <cellStyle name="Normal 21 14" xfId="5423" xr:uid="{9BB630D5-1379-41C2-8876-272EC58B814E}"/>
    <cellStyle name="Normal 21 14 2" xfId="5424" xr:uid="{7EC48028-BB4C-402C-BADC-5E5780394367}"/>
    <cellStyle name="Normal 21 14 2 2" xfId="9643" xr:uid="{35889A6F-83F3-4447-A45B-845B2FA5A285}"/>
    <cellStyle name="Normal 21 14 2_RES FLAT" xfId="9642" xr:uid="{A507BA29-CFF1-4AF6-B509-E0E074CB1C08}"/>
    <cellStyle name="Normal 21 14 3" xfId="5425" xr:uid="{91071CED-660A-4747-80D0-423E5951A255}"/>
    <cellStyle name="Normal 21 14 4" xfId="5426" xr:uid="{68F84945-79BC-4E80-BCCE-87B55C66EC46}"/>
    <cellStyle name="Normal 21 14 5" xfId="5427" xr:uid="{DAB591E8-34F9-4837-B7FE-80E0E7910C96}"/>
    <cellStyle name="Normal 21 14_Display_2" xfId="5428" xr:uid="{36F432A1-CA52-4832-888A-C4365F60BCC4}"/>
    <cellStyle name="Normal 21 15" xfId="5429" xr:uid="{5EAEF499-9C0B-4947-8C4A-A25356E1BFFE}"/>
    <cellStyle name="Normal 21 16" xfId="5430" xr:uid="{BCEA1FC2-B74F-4E07-8822-D97EE08D4C5B}"/>
    <cellStyle name="Normal 21 16 2" xfId="5431" xr:uid="{B79CE0EE-CBDA-461F-8766-5C117D077845}"/>
    <cellStyle name="Normal 21 16_Display_2" xfId="5432" xr:uid="{684F08A6-7009-4AFE-A4F5-6B4BF930F929}"/>
    <cellStyle name="Normal 21 17" xfId="5433" xr:uid="{ADE5E11F-E2B1-4FB8-8237-35736C746129}"/>
    <cellStyle name="Normal 21 17 2" xfId="5434" xr:uid="{5A923B22-B2EE-48B3-AD46-533BF9564483}"/>
    <cellStyle name="Normal 21 18" xfId="5435" xr:uid="{B4763922-B3FB-4795-8DE6-2F0E41905324}"/>
    <cellStyle name="Normal 21 19" xfId="5436" xr:uid="{8638AC99-8633-4804-A027-CA695A74008D}"/>
    <cellStyle name="Normal 21 2" xfId="5437" xr:uid="{BE326C64-E518-47E5-880E-D65D402E54AC}"/>
    <cellStyle name="Normal 21 2 10" xfId="5438" xr:uid="{D31DC694-4AAB-4B4E-9B72-173480F35E79}"/>
    <cellStyle name="Normal 21 2 11" xfId="5439" xr:uid="{0A57C4F0-C157-4925-BAA5-CD124B931101}"/>
    <cellStyle name="Normal 21 2 12" xfId="5440" xr:uid="{F4DF84DC-D8FB-463C-BF2E-4C1340788417}"/>
    <cellStyle name="Normal 21 2 13" xfId="5441" xr:uid="{9F5A1512-984C-4005-917E-6E05FD3AB157}"/>
    <cellStyle name="Normal 21 2 14" xfId="5442" xr:uid="{6E12EF7F-F6D7-4AA0-AD76-DD317FE8C858}"/>
    <cellStyle name="Normal 21 2 15" xfId="5443" xr:uid="{1232C2B7-5E2C-4FF8-9105-CD11F341D55C}"/>
    <cellStyle name="Normal 21 2 16" xfId="5444" xr:uid="{8D62223D-E579-434F-BA72-250A6BB95860}"/>
    <cellStyle name="Normal 21 2 17" xfId="5445" xr:uid="{655B4655-C010-4D2E-8D75-23882D591E8A}"/>
    <cellStyle name="Normal 21 2 18" xfId="5446" xr:uid="{5AE1C777-6B2C-40ED-B51C-0ECE98B7B603}"/>
    <cellStyle name="Normal 21 2 19" xfId="11978" xr:uid="{E2DBB5C2-EAF1-4A90-A550-839DF2CF34D7}"/>
    <cellStyle name="Normal 21 2 2" xfId="5447" xr:uid="{3DF06865-2F93-4951-94D9-E65B32B8D982}"/>
    <cellStyle name="Normal 21 2 2 10" xfId="5448" xr:uid="{6FA4FF98-C842-413D-82D2-D3BA98AA8524}"/>
    <cellStyle name="Normal 21 2 2 11" xfId="5449" xr:uid="{8936BE8D-6A43-4589-8C69-7BD50AAC23CF}"/>
    <cellStyle name="Normal 21 2 2 12" xfId="5450" xr:uid="{D7F5A959-F7CB-49AA-83F8-E4ED36D0213B}"/>
    <cellStyle name="Normal 21 2 2 13" xfId="5451" xr:uid="{D32060F7-3441-4136-9AFC-8DC0E71E28D8}"/>
    <cellStyle name="Normal 21 2 2 14" xfId="5452" xr:uid="{54BC9E20-249C-49A8-84EC-329313A3F889}"/>
    <cellStyle name="Normal 21 2 2 15" xfId="5453" xr:uid="{DD51E162-0011-4A76-BCE2-7527AE100DEC}"/>
    <cellStyle name="Normal 21 2 2 16" xfId="5454" xr:uid="{F6C57088-54A1-4FD9-81FF-8F37BDCC5855}"/>
    <cellStyle name="Normal 21 2 2 2" xfId="5455" xr:uid="{C2968148-BB6B-4A09-9A75-4F8F2BACA3DF}"/>
    <cellStyle name="Normal 21 2 2 2 10" xfId="5456" xr:uid="{2B495B40-C8A3-4301-902D-56BAE608DA10}"/>
    <cellStyle name="Normal 21 2 2 2 11" xfId="5457" xr:uid="{B6B78019-EB18-4B84-8FF4-522EF2318496}"/>
    <cellStyle name="Normal 21 2 2 2 12" xfId="5458" xr:uid="{3D7FD5DD-8825-43F2-A528-8FCE76DB5805}"/>
    <cellStyle name="Normal 21 2 2 2 13" xfId="5459" xr:uid="{56DCE91B-37FC-44F7-ACB0-F1CCC7013473}"/>
    <cellStyle name="Normal 21 2 2 2 14" xfId="5460" xr:uid="{AE926E54-95B9-4747-A1E0-2339ECB1A05F}"/>
    <cellStyle name="Normal 21 2 2 2 15" xfId="5461" xr:uid="{F826D90C-0B65-4908-8BF9-C1D19CE74CF6}"/>
    <cellStyle name="Normal 21 2 2 2 2" xfId="5462" xr:uid="{43810EA2-65E9-470F-B176-9766A5178AA8}"/>
    <cellStyle name="Normal 21 2 2 2 2 10" xfId="5463" xr:uid="{0D0BD79D-10C2-4CE7-BAA5-35FBCE6A68EC}"/>
    <cellStyle name="Normal 21 2 2 2 2 11" xfId="5464" xr:uid="{42F3D905-3B23-413E-A66F-095D1A6AF797}"/>
    <cellStyle name="Normal 21 2 2 2 2 12" xfId="5465" xr:uid="{995854D7-FFE0-4E65-B7F8-0C90C6141F38}"/>
    <cellStyle name="Normal 21 2 2 2 2 13" xfId="5466" xr:uid="{72AE0018-0C57-4535-9547-BB7950DA39BA}"/>
    <cellStyle name="Normal 21 2 2 2 2 14" xfId="5467" xr:uid="{2B1F0C00-F232-40CB-A83F-9700D8687F67}"/>
    <cellStyle name="Normal 21 2 2 2 2 2" xfId="5468" xr:uid="{A5A39D9C-E0AF-4390-95C2-84CAED1C30A3}"/>
    <cellStyle name="Normal 21 2 2 2 2 2 10" xfId="5469" xr:uid="{15225F54-F6AB-465C-9BBA-BFB5C8DC67CB}"/>
    <cellStyle name="Normal 21 2 2 2 2 2 11" xfId="5470" xr:uid="{80E151A2-477D-482F-B9A0-876F0BB085BA}"/>
    <cellStyle name="Normal 21 2 2 2 2 2 12" xfId="5471" xr:uid="{3F814F32-5AFB-4D5E-BE37-72570E4D261C}"/>
    <cellStyle name="Normal 21 2 2 2 2 2 2" xfId="5472" xr:uid="{7B718EBB-01FF-4D18-A095-D9AE748B6739}"/>
    <cellStyle name="Normal 21 2 2 2 2 2 3" xfId="5473" xr:uid="{B0AF8EDF-1A3C-449E-8095-8EDE984B151D}"/>
    <cellStyle name="Normal 21 2 2 2 2 2 4" xfId="5474" xr:uid="{9DBD6536-A9B0-4EF8-A225-B94FF8A8F32A}"/>
    <cellStyle name="Normal 21 2 2 2 2 2 5" xfId="5475" xr:uid="{530D209D-0DE3-4C4D-86AA-F160F18F0146}"/>
    <cellStyle name="Normal 21 2 2 2 2 2 6" xfId="5476" xr:uid="{7755D593-3D60-4326-BD10-C573270CBFE7}"/>
    <cellStyle name="Normal 21 2 2 2 2 2 7" xfId="5477" xr:uid="{19DEF791-1318-4143-A713-647EF187F900}"/>
    <cellStyle name="Normal 21 2 2 2 2 2 8" xfId="5478" xr:uid="{3F81B444-6901-4A4D-BC5A-58F6848CA36F}"/>
    <cellStyle name="Normal 21 2 2 2 2 2 9" xfId="5479" xr:uid="{1BACA725-4706-4D04-8A99-21A7F0394E20}"/>
    <cellStyle name="Normal 21 2 2 2 2 2_RES FLAT" xfId="9645" xr:uid="{BCA31568-A1E7-4A23-89CF-0D91FB1E87D8}"/>
    <cellStyle name="Normal 21 2 2 2 2 3" xfId="5480" xr:uid="{0262A554-6174-4156-BC55-D4AA9754438E}"/>
    <cellStyle name="Normal 21 2 2 2 2 4" xfId="5481" xr:uid="{7C096FCF-4823-4652-9C9A-E041DA5CAD4B}"/>
    <cellStyle name="Normal 21 2 2 2 2 5" xfId="5482" xr:uid="{38B3D6A3-ADF9-4506-B71E-B365FF96ED57}"/>
    <cellStyle name="Normal 21 2 2 2 2 6" xfId="5483" xr:uid="{6208406F-C3C4-45A7-A06B-BCA01D019892}"/>
    <cellStyle name="Normal 21 2 2 2 2 7" xfId="5484" xr:uid="{22F2BF45-4D9F-415C-968E-13A565D59A28}"/>
    <cellStyle name="Normal 21 2 2 2 2 8" xfId="5485" xr:uid="{FDA192D2-6017-43D4-AF8C-6B4E94370E5E}"/>
    <cellStyle name="Normal 21 2 2 2 2 9" xfId="5486" xr:uid="{F3D4F4EB-C77D-4268-A46A-971674420D82}"/>
    <cellStyle name="Normal 21 2 2 2 2_RES FLAT" xfId="9644" xr:uid="{96AE1EE4-F429-4A7A-9468-4B4DCEAA556C}"/>
    <cellStyle name="Normal 21 2 2 2 3" xfId="5487" xr:uid="{24739CC3-FDA5-4FB9-BEB3-098144C2A3CF}"/>
    <cellStyle name="Normal 21 2 2 2 4" xfId="5488" xr:uid="{7D073677-DF62-4C9F-B913-0D8EB94B5688}"/>
    <cellStyle name="Normal 21 2 2 2 4 2" xfId="5489" xr:uid="{309042A6-6BBF-4241-8C45-00A98A5633BC}"/>
    <cellStyle name="Normal 21 2 2 2 5" xfId="5490" xr:uid="{01BF69D3-8AA8-431F-A978-5DF56EC6619F}"/>
    <cellStyle name="Normal 21 2 2 2 5 2" xfId="5491" xr:uid="{BFF898AF-DEBE-456A-8DC3-35B38F765960}"/>
    <cellStyle name="Normal 21 2 2 2 6" xfId="5492" xr:uid="{12077017-1B3E-4362-A6F6-DCA3B0B93796}"/>
    <cellStyle name="Normal 21 2 2 2 7" xfId="5493" xr:uid="{B0DC380C-A5EF-403B-9BFD-D146F7FC7820}"/>
    <cellStyle name="Normal 21 2 2 2 8" xfId="5494" xr:uid="{5EDDD0AD-E15D-4031-B908-6E6B7EF0F92F}"/>
    <cellStyle name="Normal 21 2 2 2 9" xfId="5495" xr:uid="{29E9847E-7F25-4971-8E1E-FC8C00E8BE8F}"/>
    <cellStyle name="Normal 21 2 2 2_Display_2" xfId="5496" xr:uid="{52404161-AD84-420C-93DF-9CEE027975D6}"/>
    <cellStyle name="Normal 21 2 2 3" xfId="5497" xr:uid="{8D3FF523-8DE2-482A-9517-EC31EC0D59C1}"/>
    <cellStyle name="Normal 21 2 2 4" xfId="5498" xr:uid="{27810117-DB30-4928-A44D-337997A68961}"/>
    <cellStyle name="Normal 21 2 2 5" xfId="5499" xr:uid="{D9E4BAE7-246E-40DC-B719-603BC33AC047}"/>
    <cellStyle name="Normal 21 2 2 5 2" xfId="5500" xr:uid="{E0D092AB-9D82-4F4B-A8A5-E777A0D01444}"/>
    <cellStyle name="Normal 21 2 2 6" xfId="5501" xr:uid="{98EA7EA9-04FE-408D-B1D8-EFEED834D0C8}"/>
    <cellStyle name="Normal 21 2 2 6 2" xfId="5502" xr:uid="{57D16B0F-1BFE-461E-B4A2-CDEB57E8E58D}"/>
    <cellStyle name="Normal 21 2 2 7" xfId="5503" xr:uid="{A590714D-57CD-4100-8B1D-EEC85ECA3F17}"/>
    <cellStyle name="Normal 21 2 2 8" xfId="5504" xr:uid="{3DD70009-AEFD-40B9-8B9E-9DAF2AE4B448}"/>
    <cellStyle name="Normal 21 2 2 9" xfId="5505" xr:uid="{44C16FD1-D76F-4C99-BB68-F481C0E54398}"/>
    <cellStyle name="Normal 21 2 2_Display_2" xfId="5506" xr:uid="{354417A6-EC7C-4389-AA6B-9EEAE84F6E3E}"/>
    <cellStyle name="Normal 21 2 3" xfId="5507" xr:uid="{5379BB91-8EF0-48A7-8192-1EDA2C8547AD}"/>
    <cellStyle name="Normal 21 2 4" xfId="5508" xr:uid="{0172EA15-6363-43CB-B0DF-3B27CB6B0144}"/>
    <cellStyle name="Normal 21 2 5" xfId="5509" xr:uid="{576861F4-DD15-4249-A7FB-368F733E1061}"/>
    <cellStyle name="Normal 21 2 5 2" xfId="5510" xr:uid="{A35AC365-5D5C-4A5C-8C35-C64CE79D293A}"/>
    <cellStyle name="Normal 21 2 5 2 2" xfId="9647" xr:uid="{2CF0567F-A4CD-424D-B307-CB021F58F78F}"/>
    <cellStyle name="Normal 21 2 5 2_RES FLAT" xfId="9646" xr:uid="{D52E1D84-6803-4347-B0AE-DE72994C2BE0}"/>
    <cellStyle name="Normal 21 2 5 3" xfId="5511" xr:uid="{3BD5C048-7518-41CC-973A-B04F3AE11D01}"/>
    <cellStyle name="Normal 21 2 5 4" xfId="5512" xr:uid="{0A07B01C-F896-4809-A304-FA153CEE9914}"/>
    <cellStyle name="Normal 21 2 5 5" xfId="5513" xr:uid="{21A854F1-1F54-4577-BA04-E090A38F3134}"/>
    <cellStyle name="Normal 21 2 5_Display_2" xfId="5514" xr:uid="{01A9DCA3-D9B9-49EA-B62B-42BDDC3688B7}"/>
    <cellStyle name="Normal 21 2 6" xfId="5515" xr:uid="{14030D83-864E-4638-9CDF-BDDB7BD29DC0}"/>
    <cellStyle name="Normal 21 2 7" xfId="5516" xr:uid="{53217924-8ED6-44C1-BFC0-5E1C2F6CFD14}"/>
    <cellStyle name="Normal 21 2 7 2" xfId="5517" xr:uid="{C2C616ED-A288-405E-9226-A563CEE08380}"/>
    <cellStyle name="Normal 21 2 8" xfId="5518" xr:uid="{26AE8AF8-4647-4A7E-8C61-3279BB4E7D0E}"/>
    <cellStyle name="Normal 21 2 8 2" xfId="5519" xr:uid="{7821AEE2-1DD5-4BBD-9A27-A0266B0CCC42}"/>
    <cellStyle name="Normal 21 2 9" xfId="5520" xr:uid="{A4418AA4-4EB4-490F-9419-300B7D109CB5}"/>
    <cellStyle name="Normal 21 2_Ark1" xfId="9648" xr:uid="{60DCD99E-BB9D-4972-8D70-E04142178EE3}"/>
    <cellStyle name="Normal 21 20" xfId="5521" xr:uid="{D855F63E-D9BE-4275-82DD-BD4612B4FCE8}"/>
    <cellStyle name="Normal 21 20 2" xfId="5522" xr:uid="{EA31E763-427B-4D9C-A7D0-BF5240D74381}"/>
    <cellStyle name="Normal 21 20 3" xfId="5523" xr:uid="{A5CE7361-8834-40D1-9CDA-098EBCDB8728}"/>
    <cellStyle name="Normal 21 20 4" xfId="5524" xr:uid="{A6C7A59C-6E55-4D3F-8989-5E1C3BB8EF4F}"/>
    <cellStyle name="Normal 21 20 5" xfId="5525" xr:uid="{7268C138-1B6A-447A-A6DE-E6CDC32743C7}"/>
    <cellStyle name="Normal 21 21" xfId="5526" xr:uid="{19ED8344-3EC5-4280-AD2E-10424EF97AE2}"/>
    <cellStyle name="Normal 21 22" xfId="5527" xr:uid="{A515BE2A-1457-4661-9EB7-636F272FCFDF}"/>
    <cellStyle name="Normal 21 23" xfId="5528" xr:uid="{07F65574-F405-49B4-9210-BBEF4DFE6E7B}"/>
    <cellStyle name="Normal 21 24" xfId="5529" xr:uid="{177B71AB-9C61-48CE-8A93-1B796B200D8A}"/>
    <cellStyle name="Normal 21 25" xfId="5530" xr:uid="{00AEF399-E921-4418-886B-8C7515441626}"/>
    <cellStyle name="Normal 21 26" xfId="5531" xr:uid="{732D4E92-F80C-47A9-A698-B70E99B21C98}"/>
    <cellStyle name="Normal 21 27" xfId="5532" xr:uid="{A4C6403D-7D7D-4ED7-A0F6-4DD8BC68604A}"/>
    <cellStyle name="Normal 21 28" xfId="5533" xr:uid="{8C12704C-04BA-44B6-8B7C-4CE1AB7C16C6}"/>
    <cellStyle name="Normal 21 29" xfId="5534" xr:uid="{FBFA089A-2999-46FA-9C6E-39DCCBDB8D50}"/>
    <cellStyle name="Normal 21 3" xfId="5535" xr:uid="{6FFC9B16-CB63-4A88-8C8E-0DE62747C001}"/>
    <cellStyle name="Normal 21 3 2" xfId="11979" xr:uid="{17F466A5-4E95-4441-84F0-A8F5551AA018}"/>
    <cellStyle name="Normal 21 4" xfId="5536" xr:uid="{1336A755-1E65-4760-9306-EC9774761AAB}"/>
    <cellStyle name="Normal 21 4 2" xfId="11980" xr:uid="{0554584D-BDEC-49A7-B27F-D39DCF0BB1A2}"/>
    <cellStyle name="Normal 21 5" xfId="5537" xr:uid="{86B5B295-F918-442C-8486-F3414BE23C7D}"/>
    <cellStyle name="Normal 21 5 2" xfId="5538" xr:uid="{660E7E6D-B78D-4EF2-90CE-B02CD260EA50}"/>
    <cellStyle name="Normal 21 5 2 2" xfId="11982" xr:uid="{61CDE78A-477D-497B-9571-09D41B85DF76}"/>
    <cellStyle name="Normal 21 5 3" xfId="11981" xr:uid="{F1A9C9F1-9905-43E7-B9C5-12E92495D597}"/>
    <cellStyle name="Normal 21 5_Display_2" xfId="5539" xr:uid="{4BD8EB12-4605-4A73-965D-1FECDABCE2ED}"/>
    <cellStyle name="Normal 21 6" xfId="5540" xr:uid="{69F1EAA8-92A5-4F86-91C2-10A75B9AC987}"/>
    <cellStyle name="Normal 21 6 2" xfId="11983" xr:uid="{510C414D-7C2A-4DAE-A75D-E18D82B0A16C}"/>
    <cellStyle name="Normal 21 7" xfId="5541" xr:uid="{3DC82185-CF40-41BA-85BA-28A9B27842F3}"/>
    <cellStyle name="Normal 21 7 2" xfId="11984" xr:uid="{94921BD4-7D04-49DA-8570-00B56B69DF5D}"/>
    <cellStyle name="Normal 21 8" xfId="5542" xr:uid="{75C61C24-E3B6-4192-8462-E17047064A5C}"/>
    <cellStyle name="Normal 21 8 2" xfId="11985" xr:uid="{6FA6125A-66C3-4BA7-9628-991D9B6A5E53}"/>
    <cellStyle name="Normal 21 9" xfId="5543" xr:uid="{708F8E67-4CD4-4114-9D1B-984487F11EBC}"/>
    <cellStyle name="Normal 21 9 2" xfId="11986" xr:uid="{C2D108E3-C4C9-4553-B970-052DA86658F7}"/>
    <cellStyle name="Normal 21_Ark1" xfId="5544" xr:uid="{1972D3B1-210C-4992-B5DC-41BBFBB0E82B}"/>
    <cellStyle name="Normal 22" xfId="5545" xr:uid="{AA96A1F2-7BA7-428A-B657-DEE9D59C709D}"/>
    <cellStyle name="Normal 22 2" xfId="5546" xr:uid="{D91E8AAE-30CE-48F5-A6BF-4E1AFBD7767B}"/>
    <cellStyle name="Normal 22 2 2" xfId="11988" xr:uid="{D49D1E37-21EB-4419-838E-ABF8D1208CF9}"/>
    <cellStyle name="Normal 22 3" xfId="5547" xr:uid="{BA3FC439-5E31-4A7D-AD53-2DD529790998}"/>
    <cellStyle name="Normal 22 3 2" xfId="11989" xr:uid="{AC43EF06-5B7B-485B-A088-FC912403EC10}"/>
    <cellStyle name="Normal 22 4" xfId="5548" xr:uid="{BB857B5A-C891-4733-AD81-378DD4D0D0DA}"/>
    <cellStyle name="Normal 22 4 2" xfId="11990" xr:uid="{0F2B876C-1029-4DEF-B071-7476D6A1EDAB}"/>
    <cellStyle name="Normal 22 5" xfId="11987" xr:uid="{4ED1A2C3-B637-4498-9F8D-F7921AC16F0C}"/>
    <cellStyle name="Normal 22_Display_2" xfId="5549" xr:uid="{D1D8DBF2-410D-472A-8A4E-8B705CE8A79B}"/>
    <cellStyle name="Normal 23" xfId="5550" xr:uid="{5E561963-85EA-4C91-BF32-2C144A5E30E6}"/>
    <cellStyle name="Normal 23 2" xfId="5551" xr:uid="{D28B615E-A964-41FC-AC2F-E01F8AB97CF8}"/>
    <cellStyle name="Normal 23 2 2" xfId="11992" xr:uid="{62967914-CB5B-4D04-BC17-7004F5BE658D}"/>
    <cellStyle name="Normal 23 3" xfId="5552" xr:uid="{287DF2EB-99B4-4D50-BC56-79955B4CCD99}"/>
    <cellStyle name="Normal 23 3 2" xfId="11993" xr:uid="{A452DC8C-F4A1-4AC1-B1E3-D603F4C45916}"/>
    <cellStyle name="Normal 23 4" xfId="5553" xr:uid="{64071E66-83FD-4890-98F7-87C1778510CF}"/>
    <cellStyle name="Normal 23 4 2" xfId="11994" xr:uid="{E0C912B4-F7FF-4FA0-B932-7BE2CEE4617D}"/>
    <cellStyle name="Normal 23 5" xfId="5554" xr:uid="{2C3212F1-9663-4365-BCA2-41108941D4E8}"/>
    <cellStyle name="Normal 23 5 2" xfId="11995" xr:uid="{B3C96535-0DA0-465D-8831-EE6BDEDBF6BF}"/>
    <cellStyle name="Normal 23 6" xfId="11991" xr:uid="{24593B68-131D-4D73-8464-2D7779921244}"/>
    <cellStyle name="Normal 23_Ark1" xfId="9649" xr:uid="{D2E03963-DEE4-46CC-8B2A-F3440FA253AD}"/>
    <cellStyle name="Normal 24" xfId="5555" xr:uid="{A1AAA94D-7DA0-4A87-820F-624D5A84ADB9}"/>
    <cellStyle name="Normal 24 2" xfId="5556" xr:uid="{CCB4185E-E2BB-4D44-9C0A-E61E3066FEDB}"/>
    <cellStyle name="Normal 24 2 2" xfId="11997" xr:uid="{9F254FAE-603A-4884-A07B-906E4597BBA7}"/>
    <cellStyle name="Normal 24 3" xfId="5557" xr:uid="{62B6C049-6C68-4E73-9F9B-8A73C7358281}"/>
    <cellStyle name="Normal 24 3 2" xfId="11998" xr:uid="{E0209C4C-1936-4CAA-8098-3131291F75BE}"/>
    <cellStyle name="Normal 24 4" xfId="5558" xr:uid="{A6429DF2-D2C4-47AF-AAF0-31A6D2E43E44}"/>
    <cellStyle name="Normal 24 5" xfId="5559" xr:uid="{BD688B2F-7D35-44F7-BDB9-8F0FDEBADE30}"/>
    <cellStyle name="Normal 24 6" xfId="5560" xr:uid="{ABE367FE-E19F-4205-BCC6-9E83EAB6AA36}"/>
    <cellStyle name="Normal 24 6 2" xfId="11999" xr:uid="{F167BA5C-82E0-4615-A73D-73084F55345C}"/>
    <cellStyle name="Normal 24 7" xfId="5561" xr:uid="{B599E2EE-EB12-4223-B321-8FBE0641189D}"/>
    <cellStyle name="Normal 24 7 2" xfId="12000" xr:uid="{20F8DFFC-E168-45ED-A2CA-6FD21740073B}"/>
    <cellStyle name="Normal 24 8" xfId="11996" xr:uid="{FCFBFD88-CDC6-4EBA-BAEB-20BCF5DC6B3B}"/>
    <cellStyle name="Normal 24_Ark1" xfId="9650" xr:uid="{82D7D137-A7D5-429A-BA3B-DB1635B201CF}"/>
    <cellStyle name="Normal 25" xfId="5562" xr:uid="{6D8A7D5A-6576-45F2-A069-34BC7FC4B956}"/>
    <cellStyle name="Normal 25 2" xfId="5563" xr:uid="{B932DBCE-3175-454C-B552-D1D8E99D15A9}"/>
    <cellStyle name="Normal 25 2 2" xfId="12002" xr:uid="{C04271ED-5386-4AB4-8B72-D0417640ECE4}"/>
    <cellStyle name="Normal 25 3" xfId="5564" xr:uid="{6EFF593C-6065-43D3-9008-0C8DE5D3351C}"/>
    <cellStyle name="Normal 25 3 2" xfId="12003" xr:uid="{FDBAD1CD-5FD9-412D-818D-273632362526}"/>
    <cellStyle name="Normal 25 4" xfId="5565" xr:uid="{CB78191E-151E-4841-8186-E80684416D8A}"/>
    <cellStyle name="Normal 25 4 2" xfId="5566" xr:uid="{A19550DF-F90E-400B-8485-1621D0653E2F}"/>
    <cellStyle name="Normal 25 4 2 2" xfId="12005" xr:uid="{687F70B6-4A0F-40E0-8B2E-F9F9CA14DC20}"/>
    <cellStyle name="Normal 25 4 3" xfId="5567" xr:uid="{262D4A6C-A6C2-451E-993A-4EAD79DE4170}"/>
    <cellStyle name="Normal 25 4 3 2" xfId="12006" xr:uid="{54F5A912-4360-46E6-B6A0-0C31EF94F1E8}"/>
    <cellStyle name="Normal 25 4 4" xfId="12004" xr:uid="{CAC30F2D-386A-49E7-97CF-D22E0EDF4BA7}"/>
    <cellStyle name="Normal 25 4_Display_2" xfId="5568" xr:uid="{166C61E1-01B6-4378-B780-0CEFA2F37B74}"/>
    <cellStyle name="Normal 25 5" xfId="5569" xr:uid="{B925898C-764D-45CF-ACC5-E17CD291FCF8}"/>
    <cellStyle name="Normal 25 5 2" xfId="12007" xr:uid="{0BA64795-C25B-41AD-BB9D-F7E9938CA4FF}"/>
    <cellStyle name="Normal 25 6" xfId="5570" xr:uid="{E115BF53-2FD9-4CFC-A12D-06527406B47B}"/>
    <cellStyle name="Normal 25 6 2" xfId="12008" xr:uid="{8ADB98B3-FE60-4927-8686-5C50AEDF35B0}"/>
    <cellStyle name="Normal 25 7" xfId="5571" xr:uid="{C102041D-2206-4AB0-8787-EADEC11DF871}"/>
    <cellStyle name="Normal 25 7 2" xfId="12009" xr:uid="{DD840874-AFCE-48B9-ACE0-3506BB8E8007}"/>
    <cellStyle name="Normal 25 8" xfId="5572" xr:uid="{A27E9254-C679-4C78-A28B-C8D1D37E5C3B}"/>
    <cellStyle name="Normal 25 8 2" xfId="12010" xr:uid="{015E4C93-3B68-4042-9745-DF102E3A2E43}"/>
    <cellStyle name="Normal 25 9" xfId="12001" xr:uid="{D26CCA6F-2D0B-49E5-B65A-F3B8A7C3498F}"/>
    <cellStyle name="Normal 25_Display_2" xfId="5573" xr:uid="{7E95772A-AC12-4531-BEBD-1933D9FE7096}"/>
    <cellStyle name="Normal 26" xfId="5574" xr:uid="{F11D0A26-38E5-4117-8F68-1A305E837C96}"/>
    <cellStyle name="Normal 26 10" xfId="5575" xr:uid="{82126734-3096-4D61-BC80-C5846B00B3B8}"/>
    <cellStyle name="Normal 26 10 2" xfId="12011" xr:uid="{EFC980D0-8B6F-4DDC-8190-B10A4CF58003}"/>
    <cellStyle name="Normal 26 11" xfId="5576" xr:uid="{2FF53F19-2CB8-4DCD-9EF5-AAEEACE34B6F}"/>
    <cellStyle name="Normal 26 11 2" xfId="9651" xr:uid="{46FC4C12-0BB8-4810-8B12-4182C7820224}"/>
    <cellStyle name="Normal 26 11 3" xfId="12012" xr:uid="{A7FD5056-A8B1-407D-8F18-1E2C756EEDDF}"/>
    <cellStyle name="Normal 26 11_Balanse ASA legal" xfId="9652" xr:uid="{36AA3F95-0C92-4E04-80AC-FED5880EFB6C}"/>
    <cellStyle name="Normal 26 12" xfId="5577" xr:uid="{89F3991A-0243-4FDB-BCF1-84D06CBF0F6D}"/>
    <cellStyle name="Normal 26 12 2" xfId="9653" xr:uid="{ECE924AD-3C67-4FE7-93E0-EE951E7E5F0F}"/>
    <cellStyle name="Normal 26 12 3" xfId="12013" xr:uid="{C542000D-C09F-4B84-A1B4-2516328A810B}"/>
    <cellStyle name="Normal 26 12_Balanse ASA legal" xfId="9654" xr:uid="{E6642818-5B95-486D-8AEA-4BE136F50109}"/>
    <cellStyle name="Normal 26 13" xfId="5578" xr:uid="{ABB374CF-FB0D-44D8-9AF7-2493AF4BA4EB}"/>
    <cellStyle name="Normal 26 13 2" xfId="5579" xr:uid="{201E0B46-789E-4CCD-8DF2-196F60CE6FA2}"/>
    <cellStyle name="Normal 26 13 2 2" xfId="9655" xr:uid="{C37C24D7-25F4-4949-844A-204E28891A69}"/>
    <cellStyle name="Normal 26 13 3" xfId="5580" xr:uid="{2473DF4E-0727-4DA6-B885-0CFAA0F84CDD}"/>
    <cellStyle name="Normal 26 13 4" xfId="5581" xr:uid="{3E197135-0132-4BC4-9EC1-A5BEE63491B9}"/>
    <cellStyle name="Normal 26 13 5" xfId="5582" xr:uid="{3B619EF6-1234-49F2-9C7D-A37361BE20E3}"/>
    <cellStyle name="Normal 26 13_Display_2" xfId="5583" xr:uid="{1A911E2C-1CBD-4838-8783-10FC83D15934}"/>
    <cellStyle name="Normal 26 14" xfId="5584" xr:uid="{99F448F1-CCFF-4EB0-8678-66954E1CE8DD}"/>
    <cellStyle name="Normal 26 15" xfId="5585" xr:uid="{220F488F-8566-47A2-8EBC-7FE7D90F8211}"/>
    <cellStyle name="Normal 26 15 2" xfId="5586" xr:uid="{BE484F8C-B7CE-48B1-A5C5-B02E5C79E7B8}"/>
    <cellStyle name="Normal 26 15_Display_2" xfId="5587" xr:uid="{AA7F499A-3F4C-4F73-9BAD-7DEF851B854D}"/>
    <cellStyle name="Normal 26 16" xfId="5588" xr:uid="{1C23819D-6B74-4344-96DD-716C8D064CF9}"/>
    <cellStyle name="Normal 26 16 2" xfId="5589" xr:uid="{0197E905-F3D6-480D-B115-6BBE840882AB}"/>
    <cellStyle name="Normal 26 17" xfId="5590" xr:uid="{48940597-EFC2-445B-B010-C61DF22BA7DE}"/>
    <cellStyle name="Normal 26 18" xfId="5591" xr:uid="{9C00EDF5-CE8E-4EC7-8C8B-91E7CF4DF691}"/>
    <cellStyle name="Normal 26 19" xfId="5592" xr:uid="{12F0FF32-0DC4-4B9A-AD3F-2EB2579C003A}"/>
    <cellStyle name="Normal 26 19 2" xfId="5593" xr:uid="{83AF4A5C-DA2A-4D88-B8BE-0DD2D4FA04D1}"/>
    <cellStyle name="Normal 26 19 3" xfId="5594" xr:uid="{B6E64082-450A-48E8-BACE-BB3A3BA35985}"/>
    <cellStyle name="Normal 26 19 4" xfId="5595" xr:uid="{3971997F-57E9-4800-9FAC-A7FFEC13FA73}"/>
    <cellStyle name="Normal 26 19 5" xfId="5596" xr:uid="{4F277E0E-D33E-47B3-9ACC-E8FE2705388C}"/>
    <cellStyle name="Normal 26 2" xfId="5597" xr:uid="{DE79C469-2D60-4A76-BDBC-30B631FBA294}"/>
    <cellStyle name="Normal 26 2 2" xfId="12014" xr:uid="{CA49CE90-1E8A-4250-B7C1-D196317319AC}"/>
    <cellStyle name="Normal 26 20" xfId="5598" xr:uid="{97E01543-B677-43CB-BC92-CF1BBFE20CBD}"/>
    <cellStyle name="Normal 26 21" xfId="5599" xr:uid="{4C4B442F-1269-4283-A362-2261149E0DFF}"/>
    <cellStyle name="Normal 26 22" xfId="5600" xr:uid="{AF5E53C4-6E99-4842-BEBE-F6A26DCE2BD1}"/>
    <cellStyle name="Normal 26 23" xfId="5601" xr:uid="{0C7DBF5A-747A-4DAF-98CC-0D0E0C613E58}"/>
    <cellStyle name="Normal 26 24" xfId="5602" xr:uid="{BA9DF8F8-C5BA-4F9C-9EFF-2B556261568A}"/>
    <cellStyle name="Normal 26 25" xfId="5603" xr:uid="{36238A8F-A7B7-4AE2-B7B3-F7F12A6BCCBD}"/>
    <cellStyle name="Normal 26 26" xfId="5604" xr:uid="{5FC21255-61D6-4B78-9489-2E05BB9EB7DC}"/>
    <cellStyle name="Normal 26 27" xfId="5605" xr:uid="{0E5AFEF0-D595-4AB4-8108-0EC8807F307B}"/>
    <cellStyle name="Normal 26 28" xfId="5606" xr:uid="{2D8F73FE-46BB-4BBA-B4EB-25502034249F}"/>
    <cellStyle name="Normal 26 3" xfId="5607" xr:uid="{4BCA4E50-8731-4670-A6E9-61E431B164F3}"/>
    <cellStyle name="Normal 26 3 2" xfId="9656" xr:uid="{F6552D2F-E658-4AC2-9F53-F739D0AF028E}"/>
    <cellStyle name="Normal 26 3 3" xfId="12015" xr:uid="{2EE9C843-31D6-4CA1-9178-114214DA493D}"/>
    <cellStyle name="Normal 26 4" xfId="5608" xr:uid="{80B9F196-FE56-4B6B-9C9F-6BBEDA29A006}"/>
    <cellStyle name="Normal 26 4 2" xfId="12016" xr:uid="{B2CD4A19-D513-4453-9772-289B2B23EB5B}"/>
    <cellStyle name="Normal 26 5" xfId="5609" xr:uid="{5BF39999-2B77-404F-9837-8C25202E29F8}"/>
    <cellStyle name="Normal 26 5 2" xfId="12017" xr:uid="{61BF165C-539D-41F3-90CC-ADD4BF332ACF}"/>
    <cellStyle name="Normal 26 6" xfId="5610" xr:uid="{8C125217-B04C-4927-B7AE-5F135744A33B}"/>
    <cellStyle name="Normal 26 6 2" xfId="12018" xr:uid="{898D402A-A6DC-47B7-A8CE-7242AAC16862}"/>
    <cellStyle name="Normal 26 7" xfId="5611" xr:uid="{4B41CFF5-C0DE-4112-A1A3-A6ED1BAA04B4}"/>
    <cellStyle name="Normal 26 7 2" xfId="12019" xr:uid="{6C078F86-92D3-4D8D-B6E1-537C4AF41A2C}"/>
    <cellStyle name="Normal 26 8" xfId="5612" xr:uid="{FB13B709-D2DF-49B4-A2FC-5633C859FAA6}"/>
    <cellStyle name="Normal 26 8 2" xfId="12020" xr:uid="{EC0EDD3D-2854-44F9-A694-23B5D16E3EDC}"/>
    <cellStyle name="Normal 26 9" xfId="5613" xr:uid="{B250BA34-ED40-4436-A712-74352BE5C70F}"/>
    <cellStyle name="Normal 26 9 2" xfId="12021" xr:uid="{1B8FD52A-C388-4DF4-8301-CD1626ABEA4B}"/>
    <cellStyle name="Normal 26_Ark1" xfId="5614" xr:uid="{2FF424C5-3AFF-4CC2-9C53-4B54C56FAF37}"/>
    <cellStyle name="Normal 27" xfId="5615" xr:uid="{A34AAD3A-BC3A-4068-9508-AD00A3C1ECDC}"/>
    <cellStyle name="Normal 27 2" xfId="5616" xr:uid="{13CB0452-8065-42D5-90A5-22DA8B939246}"/>
    <cellStyle name="Normal 27 2 2" xfId="12023" xr:uid="{A5BCCD8C-9638-4F87-80F3-530ECD7C6C80}"/>
    <cellStyle name="Normal 27 3" xfId="12022" xr:uid="{38E49C4A-B958-4F23-9AC0-8D4F66F9D6EE}"/>
    <cellStyle name="Normal 27_Display_2" xfId="5617" xr:uid="{98247692-33E8-410A-92CA-23CC2C86B122}"/>
    <cellStyle name="Normal 28" xfId="5618" xr:uid="{69C09BE9-22D0-43DC-9D18-D4B1F1B958D5}"/>
    <cellStyle name="Normal 28 2" xfId="5619" xr:uid="{5BA30D78-1CEE-49CD-AE24-0DB7A02BA541}"/>
    <cellStyle name="Normal 28 2 2" xfId="12025" xr:uid="{78F0B874-DFBA-4F20-8EAB-5375109940A2}"/>
    <cellStyle name="Normal 28 3" xfId="5620" xr:uid="{E80335C3-B2C6-4893-9D87-C6F9E7D30EEB}"/>
    <cellStyle name="Normal 28 3 2" xfId="12026" xr:uid="{630CE0CE-3284-4F47-AA38-5BEE20548278}"/>
    <cellStyle name="Normal 28 4" xfId="5621" xr:uid="{67639324-9FF7-47D2-BB5B-9891496B2307}"/>
    <cellStyle name="Normal 28 4 2" xfId="12027" xr:uid="{5406ABBF-5527-4669-BA91-FE20F33812FE}"/>
    <cellStyle name="Normal 28 5" xfId="12024" xr:uid="{75CAE7C5-1FA6-4EDE-B261-DB80066346CE}"/>
    <cellStyle name="Normal 28_Display_2" xfId="5622" xr:uid="{F0A2225F-C564-4122-868E-21A07BEB70BA}"/>
    <cellStyle name="Normal 29" xfId="5623" xr:uid="{3CB56862-1953-4270-BBB0-835FAFE13758}"/>
    <cellStyle name="Normal 29 2" xfId="5624" xr:uid="{3757F650-A489-4910-B67A-FD1DBAA29B03}"/>
    <cellStyle name="Normal 29 2 2" xfId="12029" xr:uid="{16C7BDB2-75BE-4515-9E33-18527C75A9E4}"/>
    <cellStyle name="Normal 29 3" xfId="5625" xr:uid="{BE0D15DC-ECF6-4DFB-AC13-FFA9F6603CD0}"/>
    <cellStyle name="Normal 29 3 2" xfId="12030" xr:uid="{1AF4D2C4-078C-4C01-8004-15542DF8D0E9}"/>
    <cellStyle name="Normal 29 4" xfId="12028" xr:uid="{C20257B3-56EA-4CB2-8582-7685347B7D48}"/>
    <cellStyle name="Normal 29_Display_2" xfId="5626" xr:uid="{9E7AF8F9-9240-44AD-B0D1-424014AA7C96}"/>
    <cellStyle name="Normal 3" xfId="20" xr:uid="{9BD5C67D-41D4-4690-8C2C-B436602EBF5E}"/>
    <cellStyle name="Normal 3 10" xfId="5627" xr:uid="{136A74B9-1F7C-424D-B768-762839F9B79A}"/>
    <cellStyle name="Normal 3 10 2" xfId="12031" xr:uid="{826DB364-64CC-4967-A1AD-5F04E7C68767}"/>
    <cellStyle name="Normal 3 11" xfId="5628" xr:uid="{563D673E-8AC1-45A6-99EF-D9F991E77EBE}"/>
    <cellStyle name="Normal 3 11 2" xfId="12032" xr:uid="{1A78D3A3-F4FF-4495-96FC-B17BC6DD051E}"/>
    <cellStyle name="Normal 3 12" xfId="5629" xr:uid="{34D080DB-BC13-411B-9E89-F67EEA7A9321}"/>
    <cellStyle name="Normal 3 12 2" xfId="12033" xr:uid="{482C9B36-37A9-489E-BC92-EBF746AACDA4}"/>
    <cellStyle name="Normal 3 13" xfId="5630" xr:uid="{7620F9CF-4FCE-49A9-AEFC-05331BD57B67}"/>
    <cellStyle name="Normal 3 13 2" xfId="12034" xr:uid="{DCFC258D-C130-4C04-B629-94C88BE5C7D5}"/>
    <cellStyle name="Normal 3 14" xfId="5631" xr:uid="{C8D15475-A7A8-4604-A6FF-AC109335C322}"/>
    <cellStyle name="Normal 3 14 2" xfId="12035" xr:uid="{E0829A81-8D35-40B0-B122-4C173BA1EB55}"/>
    <cellStyle name="Normal 3 15" xfId="5632" xr:uid="{0B0D6240-6666-42BA-AB71-EBF45F0ED915}"/>
    <cellStyle name="Normal 3 15 2" xfId="12036" xr:uid="{4262BC72-E31F-4B38-89F4-4AF2E0D6E476}"/>
    <cellStyle name="Normal 3 16" xfId="5633" xr:uid="{158B6048-50F2-4375-9FB6-FC37F0A59CED}"/>
    <cellStyle name="Normal 3 16 2" xfId="12037" xr:uid="{B62F5187-F50A-41BF-99E5-4E2DB219C013}"/>
    <cellStyle name="Normal 3 17" xfId="5634" xr:uid="{8A49FD8E-A2B8-4385-85F1-AD7C8267AA57}"/>
    <cellStyle name="Normal 3 17 2" xfId="12038" xr:uid="{29FC4DF7-C63E-4D5A-A5F3-8948CEECF272}"/>
    <cellStyle name="Normal 3 18" xfId="5635" xr:uid="{A248CF56-D5D0-4A1D-B6AE-01D8C1451F02}"/>
    <cellStyle name="Normal 3 18 2" xfId="12039" xr:uid="{3B7ADD5D-C222-451E-A497-E9B5B07DC1DB}"/>
    <cellStyle name="Normal 3 19" xfId="5636" xr:uid="{885C62D7-E353-487C-80E6-B8B85D983589}"/>
    <cellStyle name="Normal 3 19 2" xfId="12040" xr:uid="{60D652C4-DFDA-4B2E-87BA-B1BF7E86A5EC}"/>
    <cellStyle name="Normal 3 2" xfId="21" xr:uid="{1AC69CE2-2E56-4E18-9F15-2BECB2F4DB80}"/>
    <cellStyle name="Normal 3 2 2" xfId="5637" xr:uid="{128856A3-D829-4285-8CFA-DBE4D6EC9A0D}"/>
    <cellStyle name="Normal 3 2 2 10" xfId="5638" xr:uid="{CABD4B94-06CA-4D37-918F-A176FA6F4636}"/>
    <cellStyle name="Normal 3 2 2 10 2" xfId="5639" xr:uid="{5BDD75A3-9837-41D7-B9F9-6AC0D7913336}"/>
    <cellStyle name="Normal 3 2 2 10 2 2" xfId="9657" xr:uid="{95EDE917-C712-4251-8FF8-7CAE5FB7B564}"/>
    <cellStyle name="Normal 3 2 2 10 3" xfId="5640" xr:uid="{B747FE8E-3ADB-4AD6-83CE-B6F91CD54B7C}"/>
    <cellStyle name="Normal 3 2 2 10 4" xfId="5641" xr:uid="{5E5AB12B-38DC-48BC-BA26-055AA2235685}"/>
    <cellStyle name="Normal 3 2 2 10 5" xfId="5642" xr:uid="{3FE0C889-945B-4348-A7B3-04AE5179D3B7}"/>
    <cellStyle name="Normal 3 2 2 10_Display_2" xfId="5643" xr:uid="{D981680D-80FF-4A74-A43B-DAEE12731593}"/>
    <cellStyle name="Normal 3 2 2 11" xfId="5644" xr:uid="{A5C1D39B-4218-46FA-B313-E0CD2F4926D5}"/>
    <cellStyle name="Normal 3 2 2 12" xfId="5645" xr:uid="{2FCE2EED-5031-4D15-8426-5A0C441D34FA}"/>
    <cellStyle name="Normal 3 2 2 12 2" xfId="5646" xr:uid="{81603B35-3D94-4379-AC0D-D40175D9E990}"/>
    <cellStyle name="Normal 3 2 2 12_Display_2" xfId="5647" xr:uid="{D7A2807D-D7D0-477C-9ABD-D70F2F179CEF}"/>
    <cellStyle name="Normal 3 2 2 13" xfId="5648" xr:uid="{B397D5B1-9A4C-4EB2-8010-7EAC89CFA547}"/>
    <cellStyle name="Normal 3 2 2 13 2" xfId="5649" xr:uid="{19604FF0-7C30-4A5E-8289-05566FE3517E}"/>
    <cellStyle name="Normal 3 2 2 14" xfId="5650" xr:uid="{2BE6A0F4-67A8-4630-884F-9E568E0E52B0}"/>
    <cellStyle name="Normal 3 2 2 15" xfId="5651" xr:uid="{2C99CAB4-9E65-4356-A20B-EAA4AD2B55FE}"/>
    <cellStyle name="Normal 3 2 2 16" xfId="5652" xr:uid="{1FA1C07D-02F7-492D-89A9-A94E577A13D6}"/>
    <cellStyle name="Normal 3 2 2 16 2" xfId="5653" xr:uid="{A508083A-72F4-4C8E-AF89-FCCC40691B57}"/>
    <cellStyle name="Normal 3 2 2 16 3" xfId="5654" xr:uid="{CA1A653B-E892-4A4C-8C09-CB58EDD68447}"/>
    <cellStyle name="Normal 3 2 2 16 4" xfId="5655" xr:uid="{7E2B282E-3289-424C-8DD9-89421E80301D}"/>
    <cellStyle name="Normal 3 2 2 16 5" xfId="5656" xr:uid="{FCC0E5F2-3698-4663-9256-807E9686B813}"/>
    <cellStyle name="Normal 3 2 2 17" xfId="5657" xr:uid="{FC9D1780-85F6-4171-9FD0-F349A3AFE08F}"/>
    <cellStyle name="Normal 3 2 2 18" xfId="5658" xr:uid="{14B3C5BF-38C8-44FA-9098-3F444F05E72E}"/>
    <cellStyle name="Normal 3 2 2 19" xfId="5659" xr:uid="{71E9D9B7-0D96-43C7-97F4-9A5914650211}"/>
    <cellStyle name="Normal 3 2 2 2" xfId="5660" xr:uid="{0387EFB9-51E1-4339-A141-2C68FAFE27FB}"/>
    <cellStyle name="Normal 3 2 2 2 10" xfId="5661" xr:uid="{7DB987FA-871C-4C1B-93AD-20FC65E3C4F3}"/>
    <cellStyle name="Normal 3 2 2 2 11" xfId="5662" xr:uid="{632F0B47-CF59-4CFC-A497-D48EA657A6C1}"/>
    <cellStyle name="Normal 3 2 2 2 12" xfId="5663" xr:uid="{BE105815-6EAC-4118-8EE9-90960CB13EF1}"/>
    <cellStyle name="Normal 3 2 2 2 13" xfId="5664" xr:uid="{F8AA4B3F-9714-4930-B88C-082F635E7C95}"/>
    <cellStyle name="Normal 3 2 2 2 14" xfId="5665" xr:uid="{60FDAA8E-9ABF-4678-AE98-18E8BAA70794}"/>
    <cellStyle name="Normal 3 2 2 2 15" xfId="5666" xr:uid="{70C844D1-0639-47EC-B914-B914FA761A60}"/>
    <cellStyle name="Normal 3 2 2 2 16" xfId="5667" xr:uid="{353A7923-13BB-47B9-AB02-E397AF896FCB}"/>
    <cellStyle name="Normal 3 2 2 2 17" xfId="5668" xr:uid="{84A236F7-02ED-450B-8B8E-9B455C69A920}"/>
    <cellStyle name="Normal 3 2 2 2 18" xfId="5669" xr:uid="{B64F8ABA-0561-4384-9976-DA011B2B310E}"/>
    <cellStyle name="Normal 3 2 2 2 19" xfId="10400" xr:uid="{63BF4E15-588F-4CFA-8F61-D1C141E987BA}"/>
    <cellStyle name="Normal 3 2 2 2 2" xfId="5670" xr:uid="{EF7BB22E-5E62-4FB9-B599-318FEB1E4DB9}"/>
    <cellStyle name="Normal 3 2 2 2 2 10" xfId="5671" xr:uid="{B1CADAC9-C28A-42F0-8501-2F7CAA7635F1}"/>
    <cellStyle name="Normal 3 2 2 2 2 11" xfId="5672" xr:uid="{56EFAF02-F4C7-45D6-B037-EF18437DA483}"/>
    <cellStyle name="Normal 3 2 2 2 2 12" xfId="5673" xr:uid="{698F7280-3A53-4B6F-8174-3914845D633D}"/>
    <cellStyle name="Normal 3 2 2 2 2 13" xfId="5674" xr:uid="{9160033E-F903-4CC5-B430-2AC8EB64A555}"/>
    <cellStyle name="Normal 3 2 2 2 2 14" xfId="5675" xr:uid="{615E6725-C062-4A80-BAB2-55BEB5BEDA5C}"/>
    <cellStyle name="Normal 3 2 2 2 2 15" xfId="5676" xr:uid="{B418AF99-641B-4DFD-9DF2-AC8F876F95D7}"/>
    <cellStyle name="Normal 3 2 2 2 2 16" xfId="5677" xr:uid="{C15FA618-6F9D-456B-BF7F-8CD015361182}"/>
    <cellStyle name="Normal 3 2 2 2 2 2" xfId="5678" xr:uid="{A5CAE71E-9901-4934-93FE-BB02C778B6E3}"/>
    <cellStyle name="Normal 3 2 2 2 2 2 10" xfId="5679" xr:uid="{B264BE4B-FE26-4530-9A9C-F42CA3C76370}"/>
    <cellStyle name="Normal 3 2 2 2 2 2 11" xfId="5680" xr:uid="{E52C3149-7169-433D-8ED4-FDDB00C4A7FA}"/>
    <cellStyle name="Normal 3 2 2 2 2 2 12" xfId="5681" xr:uid="{B84090B5-2D4F-4A00-AA8C-3347715B6848}"/>
    <cellStyle name="Normal 3 2 2 2 2 2 13" xfId="5682" xr:uid="{7D0419BF-F0BB-4E5C-B65F-E7E454A673BE}"/>
    <cellStyle name="Normal 3 2 2 2 2 2 14" xfId="5683" xr:uid="{83DC4D4F-B5DD-4346-A3E6-04DF68DD945C}"/>
    <cellStyle name="Normal 3 2 2 2 2 2 15" xfId="5684" xr:uid="{F719CEDE-B796-42D2-A9C1-02DEDB4664D7}"/>
    <cellStyle name="Normal 3 2 2 2 2 2 2" xfId="5685" xr:uid="{3A2B6F08-A84D-4A3E-8ED3-BFFDDEFD8AAD}"/>
    <cellStyle name="Normal 3 2 2 2 2 2 2 10" xfId="5686" xr:uid="{5F28E175-6D3E-4360-82B4-AD606F9F8CEB}"/>
    <cellStyle name="Normal 3 2 2 2 2 2 2 11" xfId="5687" xr:uid="{25D1CEE0-113B-48C0-B48F-53D8AFF1963E}"/>
    <cellStyle name="Normal 3 2 2 2 2 2 2 12" xfId="5688" xr:uid="{15F3F110-A86E-4878-9E2F-ACBB925018A3}"/>
    <cellStyle name="Normal 3 2 2 2 2 2 2 13" xfId="5689" xr:uid="{85FF3266-6349-4E0C-8C88-9F5277824E58}"/>
    <cellStyle name="Normal 3 2 2 2 2 2 2 14" xfId="5690" xr:uid="{0586CFAB-01C3-4286-84CD-3A95ECE5EA30}"/>
    <cellStyle name="Normal 3 2 2 2 2 2 2 2" xfId="5691" xr:uid="{95B12E77-66C4-4425-9E7C-BFC06E729E65}"/>
    <cellStyle name="Normal 3 2 2 2 2 2 2 2 10" xfId="5692" xr:uid="{0E6C4BF9-79C9-46A7-B0C8-E9F3F034B298}"/>
    <cellStyle name="Normal 3 2 2 2 2 2 2 2 11" xfId="5693" xr:uid="{2470CD73-F36E-477F-92F6-25FFF5CEC9B4}"/>
    <cellStyle name="Normal 3 2 2 2 2 2 2 2 12" xfId="5694" xr:uid="{66043CD2-AB2F-4DA5-AE77-88DD04E8B347}"/>
    <cellStyle name="Normal 3 2 2 2 2 2 2 2 2" xfId="5695" xr:uid="{756DE569-17DA-4722-B9F6-D8DAA5B55E0B}"/>
    <cellStyle name="Normal 3 2 2 2 2 2 2 2 3" xfId="5696" xr:uid="{9A57A564-8767-482C-9CCF-918DB93E300D}"/>
    <cellStyle name="Normal 3 2 2 2 2 2 2 2 4" xfId="5697" xr:uid="{F76433F3-91F4-41FE-AC14-30D5F4DB12CF}"/>
    <cellStyle name="Normal 3 2 2 2 2 2 2 2 5" xfId="5698" xr:uid="{B27CFE97-9C83-48F3-A6F0-950E816A3633}"/>
    <cellStyle name="Normal 3 2 2 2 2 2 2 2 6" xfId="5699" xr:uid="{C7916AF9-6E99-4CB7-B2DB-2922C12E110B}"/>
    <cellStyle name="Normal 3 2 2 2 2 2 2 2 7" xfId="5700" xr:uid="{E2D0EF1C-B5E9-4526-A2E3-BBE624D53E48}"/>
    <cellStyle name="Normal 3 2 2 2 2 2 2 2 8" xfId="5701" xr:uid="{1213F967-9DB3-4EFB-BA04-9B7321083E9D}"/>
    <cellStyle name="Normal 3 2 2 2 2 2 2 2 9" xfId="5702" xr:uid="{3E714411-5EC6-4C28-B480-5C9D527BBD1A}"/>
    <cellStyle name="Normal 3 2 2 2 2 2 2 3" xfId="5703" xr:uid="{42668C20-6224-4BEF-BE88-CD233EFE547E}"/>
    <cellStyle name="Normal 3 2 2 2 2 2 2 4" xfId="5704" xr:uid="{8C7B1073-AE50-452D-A851-76EC6CA0C334}"/>
    <cellStyle name="Normal 3 2 2 2 2 2 2 5" xfId="5705" xr:uid="{9147544F-B4F6-4379-A86B-8E02BFD5C9F6}"/>
    <cellStyle name="Normal 3 2 2 2 2 2 2 6" xfId="5706" xr:uid="{CC50D043-40DE-4F09-A1DB-1BE239AF3BC7}"/>
    <cellStyle name="Normal 3 2 2 2 2 2 2 7" xfId="5707" xr:uid="{58D0E7B2-806B-4DF9-88C6-6367DA3F1C86}"/>
    <cellStyle name="Normal 3 2 2 2 2 2 2 8" xfId="5708" xr:uid="{AF6E66F1-21A4-41EC-9D4D-EBAA1630D05D}"/>
    <cellStyle name="Normal 3 2 2 2 2 2 2 9" xfId="5709" xr:uid="{95D9D9E0-9423-4D79-A218-5300BFA80CC1}"/>
    <cellStyle name="Normal 3 2 2 2 2 2 3" xfId="5710" xr:uid="{BCF551AE-127D-42A5-A976-BBC21A476836}"/>
    <cellStyle name="Normal 3 2 2 2 2 2 4" xfId="5711" xr:uid="{FDC992A3-045B-4970-93E4-9398548B8C57}"/>
    <cellStyle name="Normal 3 2 2 2 2 2 4 2" xfId="5712" xr:uid="{0A25E2D0-62BB-41C5-AFEF-9CC0A4727418}"/>
    <cellStyle name="Normal 3 2 2 2 2 2 5" xfId="5713" xr:uid="{181DB6EB-DA5B-4678-83CF-EA6CD5D63FDD}"/>
    <cellStyle name="Normal 3 2 2 2 2 2 5 2" xfId="5714" xr:uid="{FCD00960-66FA-4B54-AB84-F522CAEDA498}"/>
    <cellStyle name="Normal 3 2 2 2 2 2 6" xfId="5715" xr:uid="{4CEFF72A-1149-4A4B-8544-325B9376E750}"/>
    <cellStyle name="Normal 3 2 2 2 2 2 7" xfId="5716" xr:uid="{2BFAC405-3B36-43F7-AEFB-298A2E533C26}"/>
    <cellStyle name="Normal 3 2 2 2 2 2 8" xfId="5717" xr:uid="{4AC3239D-FB71-4021-B359-0EA0C56076C0}"/>
    <cellStyle name="Normal 3 2 2 2 2 2 9" xfId="5718" xr:uid="{E479A920-C71F-40EE-AA56-1F2337F60D19}"/>
    <cellStyle name="Normal 3 2 2 2 2 2_Display_2" xfId="5719" xr:uid="{141DC73E-31A5-4CDE-B1E9-F2A6E6451A9E}"/>
    <cellStyle name="Normal 3 2 2 2 2 3" xfId="5720" xr:uid="{D145DD2A-D4CF-4B70-A2CB-F8D52664122E}"/>
    <cellStyle name="Normal 3 2 2 2 2 4" xfId="5721" xr:uid="{217C8FBE-F9C4-4C12-AE5C-4AAD65E06B97}"/>
    <cellStyle name="Normal 3 2 2 2 2 5" xfId="5722" xr:uid="{E1BADDCE-8035-4E58-9C07-A3701D9C5C78}"/>
    <cellStyle name="Normal 3 2 2 2 2 5 2" xfId="5723" xr:uid="{ADA96874-72BE-4C88-9881-5BD2399CEC47}"/>
    <cellStyle name="Normal 3 2 2 2 2 6" xfId="5724" xr:uid="{3AEF1C14-CB06-4524-85EB-C712AC037741}"/>
    <cellStyle name="Normal 3 2 2 2 2 6 2" xfId="5725" xr:uid="{64497C09-1864-4224-AB06-AF5014DC60DF}"/>
    <cellStyle name="Normal 3 2 2 2 2 7" xfId="5726" xr:uid="{2DF35033-D673-4A04-ADD8-2DA04EE86CF6}"/>
    <cellStyle name="Normal 3 2 2 2 2 8" xfId="5727" xr:uid="{43C16748-F6A8-4E56-B2D6-4E090FE98CEB}"/>
    <cellStyle name="Normal 3 2 2 2 2 9" xfId="5728" xr:uid="{FC62E03B-FED1-49C7-8CCC-93E51DC148D9}"/>
    <cellStyle name="Normal 3 2 2 2 2_Display_2" xfId="5729" xr:uid="{F990CD8D-2B37-4D2D-B916-74EAF1DFA07A}"/>
    <cellStyle name="Normal 3 2 2 2 20" xfId="12042" xr:uid="{5454ADC7-DEF5-4243-A8B2-54CE015D2057}"/>
    <cellStyle name="Normal 3 2 2 2 3" xfId="5730" xr:uid="{10AE4F15-CEBA-44BE-9009-796C4B55C516}"/>
    <cellStyle name="Normal 3 2 2 2 4" xfId="5731" xr:uid="{EC8DBEA4-0CAC-4377-814E-8E3DCC75F132}"/>
    <cellStyle name="Normal 3 2 2 2 5" xfId="5732" xr:uid="{4012021C-FB6F-4039-9F19-97544F829E35}"/>
    <cellStyle name="Normal 3 2 2 2 5 2" xfId="5733" xr:uid="{CFDAAE0B-5111-44EB-92B7-B1F01D0200CC}"/>
    <cellStyle name="Normal 3 2 2 2 5 2 2" xfId="9658" xr:uid="{0A9A4633-CD14-4D51-843E-91D4B1371686}"/>
    <cellStyle name="Normal 3 2 2 2 5 3" xfId="5734" xr:uid="{3787E2FA-E60A-4A0F-8A22-40CF1FD49673}"/>
    <cellStyle name="Normal 3 2 2 2 5 4" xfId="5735" xr:uid="{087BFF15-AC1C-434D-9968-B9801887708A}"/>
    <cellStyle name="Normal 3 2 2 2 5 5" xfId="5736" xr:uid="{D604534D-8683-4E4D-8A89-8E572BF869CA}"/>
    <cellStyle name="Normal 3 2 2 2 5_Display_2" xfId="5737" xr:uid="{FCAFE269-1C80-4528-B4E5-C1A64CE4F733}"/>
    <cellStyle name="Normal 3 2 2 2 6" xfId="5738" xr:uid="{FD5A23A8-7C65-4D05-910D-CE3D5215B3EA}"/>
    <cellStyle name="Normal 3 2 2 2 7" xfId="5739" xr:uid="{66D1590B-439C-43A1-90E1-B5A1DA209421}"/>
    <cellStyle name="Normal 3 2 2 2 7 2" xfId="5740" xr:uid="{DB71CEBA-FEC4-4FBE-95E4-0713EF40A0B0}"/>
    <cellStyle name="Normal 3 2 2 2 8" xfId="5741" xr:uid="{F089DFF4-E06D-472F-809B-0FFA675B12F2}"/>
    <cellStyle name="Normal 3 2 2 2 8 2" xfId="5742" xr:uid="{EFB6595E-DEB2-455D-B0C2-79983E644B10}"/>
    <cellStyle name="Normal 3 2 2 2 9" xfId="5743" xr:uid="{D9FD1E89-C5BB-484D-A262-48D629DD0B4F}"/>
    <cellStyle name="Normal 3 2 2 2_Display_2" xfId="5744" xr:uid="{F0D1148D-C935-48BC-B528-9301D52EAB07}"/>
    <cellStyle name="Normal 3 2 2 20" xfId="5745" xr:uid="{7B92A0DC-D90A-49DA-BECC-710B6F7160BC}"/>
    <cellStyle name="Normal 3 2 2 21" xfId="5746" xr:uid="{4B3E9E1D-4FAF-42F9-9695-CC6EA6B4317F}"/>
    <cellStyle name="Normal 3 2 2 22" xfId="5747" xr:uid="{680A6380-3DEC-4FF4-A6A6-1C119A8A78F9}"/>
    <cellStyle name="Normal 3 2 2 23" xfId="5748" xr:uid="{E91CDAC1-DA51-43EA-9FCE-345E0B499BD5}"/>
    <cellStyle name="Normal 3 2 2 24" xfId="5749" xr:uid="{FE2F51BC-6715-4AF4-ABF4-DEE827120346}"/>
    <cellStyle name="Normal 3 2 2 25" xfId="5750" xr:uid="{6B0F8E0F-498E-49F7-A4F7-6CF56A17B05A}"/>
    <cellStyle name="Normal 3 2 2 26" xfId="10375" xr:uid="{8CDD86FE-2756-4D06-AEED-DB2F325EB898}"/>
    <cellStyle name="Normal 3 2 2 27" xfId="10422" xr:uid="{05F1D252-EDB8-4141-86D2-C65E8364F3A8}"/>
    <cellStyle name="Normal 3 2 2 28" xfId="12041" xr:uid="{06493ECC-1C32-4E72-9631-B0B7CC2E21B3}"/>
    <cellStyle name="Normal 3 2 2 3" xfId="5751" xr:uid="{98EEFE72-9C08-4583-8AB3-ED4B6EC51820}"/>
    <cellStyle name="Normal 3 2 2 3 2" xfId="10414" xr:uid="{F6EF98F0-543C-420F-AFE1-FB814CE9A636}"/>
    <cellStyle name="Normal 3 2 2 3 3" xfId="12043" xr:uid="{88829FFB-D5F4-4687-B5A5-0FD5890124A4}"/>
    <cellStyle name="Normal 3 2 2 4" xfId="5752" xr:uid="{5B636CBC-5379-4A30-9FC4-2BC95C2F5C2F}"/>
    <cellStyle name="Normal 3 2 2 4 2" xfId="12044" xr:uid="{7A770088-9D5F-47E4-A93B-D5F51D0E9AB8}"/>
    <cellStyle name="Normal 3 2 2 5" xfId="5753" xr:uid="{28F649DE-52FA-49D9-AE42-FD00631A7963}"/>
    <cellStyle name="Normal 3 2 2 5 2" xfId="12045" xr:uid="{E99F4AB6-AC7F-4ADC-858F-FC21C45D4759}"/>
    <cellStyle name="Normal 3 2 2 6" xfId="5754" xr:uid="{A01E5694-FFD2-44B9-95AA-DF981984A4AE}"/>
    <cellStyle name="Normal 3 2 2 6 2" xfId="12046" xr:uid="{794189D7-DD70-408E-9182-FE40A9A33580}"/>
    <cellStyle name="Normal 3 2 2 7" xfId="5755" xr:uid="{A812065D-A5CE-4E3F-B4DA-990FADECAFA7}"/>
    <cellStyle name="Normal 3 2 2 7 2" xfId="12047" xr:uid="{28C412BE-AB83-4BA0-9D56-4F4229D30BA9}"/>
    <cellStyle name="Normal 3 2 2 8" xfId="5756" xr:uid="{11F111D0-DE6A-4D0B-A468-AE85C8AFDF8F}"/>
    <cellStyle name="Normal 3 2 2 8 2" xfId="9659" xr:uid="{94C9FE09-DEC3-47EA-8A28-9B324C5CFD49}"/>
    <cellStyle name="Normal 3 2 2 8 3" xfId="12048" xr:uid="{01896CFF-2929-4A16-8E4A-D17F571FC07B}"/>
    <cellStyle name="Normal 3 2 2 8_Balanse ASA legal" xfId="9660" xr:uid="{1436B17E-01C9-47FB-BF7E-E57E3EAA5FAF}"/>
    <cellStyle name="Normal 3 2 2 9" xfId="5757" xr:uid="{D46DC5E8-702B-4E8D-87B2-74ACFA09FA4F}"/>
    <cellStyle name="Normal 3 2 2 9 2" xfId="9661" xr:uid="{720F4E2E-33D2-4991-9F05-A91EFD7584C4}"/>
    <cellStyle name="Normal 3 2 2 9 3" xfId="12049" xr:uid="{4924E100-B626-416F-924A-0AC445A7964D}"/>
    <cellStyle name="Normal 3 2 2 9_Balanse ASA legal" xfId="9662" xr:uid="{EA2639BB-21B3-4030-8854-2554788C2674}"/>
    <cellStyle name="Normal 3 2 2_Ark1" xfId="5758" xr:uid="{30F0626F-696C-4023-8951-B117E665E63F}"/>
    <cellStyle name="Normal 3 2 3" xfId="5759" xr:uid="{F898D50D-7FA1-410C-B474-A1B20F42E1C3}"/>
    <cellStyle name="Normal 3 2 3 10" xfId="5760" xr:uid="{5A8D1F54-5831-415D-A600-A7ED8256AA54}"/>
    <cellStyle name="Normal 3 2 3 10 2" xfId="5761" xr:uid="{A2DFC676-45D0-4E26-BCFB-2E2BC43FCBE7}"/>
    <cellStyle name="Normal 3 2 3 10 2 2" xfId="9663" xr:uid="{A3F375C7-7502-4446-B41A-E3C910637A5F}"/>
    <cellStyle name="Normal 3 2 3 10 3" xfId="5762" xr:uid="{604BF0EB-73D2-425F-B288-0B89170702E4}"/>
    <cellStyle name="Normal 3 2 3 10 4" xfId="5763" xr:uid="{1FA653A0-6204-4DCC-A1E0-2C8360B6675D}"/>
    <cellStyle name="Normal 3 2 3 10 5" xfId="5764" xr:uid="{125CFB2B-4AC8-4EB7-8CA7-D0760D878BD6}"/>
    <cellStyle name="Normal 3 2 3 10_Display_2" xfId="5765" xr:uid="{887413EC-0F83-4D78-A0A7-51F1BDE295C3}"/>
    <cellStyle name="Normal 3 2 3 11" xfId="5766" xr:uid="{78762C4F-56B8-4132-BA92-A0DF5A119A0B}"/>
    <cellStyle name="Normal 3 2 3 12" xfId="5767" xr:uid="{0A24DFE1-2458-408C-8DB0-D74C179D5898}"/>
    <cellStyle name="Normal 3 2 3 12 2" xfId="5768" xr:uid="{2BA44E2B-53B3-467D-AC13-44CF41F42C78}"/>
    <cellStyle name="Normal 3 2 3 12_Display_2" xfId="5769" xr:uid="{F5D8E51D-C950-40CA-837A-0794D616EC87}"/>
    <cellStyle name="Normal 3 2 3 13" xfId="5770" xr:uid="{03BA2345-ACBE-4528-AD0B-BBD749F930EA}"/>
    <cellStyle name="Normal 3 2 3 13 2" xfId="5771" xr:uid="{C04A8073-EADD-4D34-AA5E-A6BDE087EAE2}"/>
    <cellStyle name="Normal 3 2 3 14" xfId="5772" xr:uid="{F29931D8-CE9E-4553-80EF-A07DCE6A58C8}"/>
    <cellStyle name="Normal 3 2 3 15" xfId="5773" xr:uid="{BDB80187-520F-429F-B38C-66C2C17B1331}"/>
    <cellStyle name="Normal 3 2 3 16" xfId="5774" xr:uid="{5D11D16C-80A7-44AB-9460-77221A10FB58}"/>
    <cellStyle name="Normal 3 2 3 16 2" xfId="5775" xr:uid="{6500B2A5-2498-4779-8000-B1C404B3122A}"/>
    <cellStyle name="Normal 3 2 3 16 3" xfId="5776" xr:uid="{84AD025D-B044-4CB9-AF06-1CB726E3E5A1}"/>
    <cellStyle name="Normal 3 2 3 16 4" xfId="5777" xr:uid="{7CF9A3E0-2E7B-4B51-A4C8-1A16A0DBB7B7}"/>
    <cellStyle name="Normal 3 2 3 16 5" xfId="5778" xr:uid="{D20C1CED-97DC-46AA-8F31-2389D77AC7ED}"/>
    <cellStyle name="Normal 3 2 3 17" xfId="5779" xr:uid="{66AA6AB0-34F1-45E4-B3FD-7B8C5C2AFEED}"/>
    <cellStyle name="Normal 3 2 3 18" xfId="5780" xr:uid="{A695E43E-3F36-4E9C-A4C2-371017610FA7}"/>
    <cellStyle name="Normal 3 2 3 19" xfId="5781" xr:uid="{9F403224-B36E-4451-BB1B-69F67C275B69}"/>
    <cellStyle name="Normal 3 2 3 2" xfId="5782" xr:uid="{8BA9A1CC-FB77-4C28-BAFD-471329432AED}"/>
    <cellStyle name="Normal 3 2 3 2 10" xfId="5783" xr:uid="{7E8D4E85-E5C1-420B-8C2F-7ABBCC59B49F}"/>
    <cellStyle name="Normal 3 2 3 2 11" xfId="5784" xr:uid="{78FEE226-19AF-4C03-889B-3B4E433700F3}"/>
    <cellStyle name="Normal 3 2 3 2 12" xfId="5785" xr:uid="{3CF46577-FFA2-4D81-AC25-20618E68AD60}"/>
    <cellStyle name="Normal 3 2 3 2 13" xfId="5786" xr:uid="{DACF5D88-CE42-43C5-BE0D-7681F3B75458}"/>
    <cellStyle name="Normal 3 2 3 2 14" xfId="5787" xr:uid="{D7101F72-3D09-4F6F-817B-A1FDAE150677}"/>
    <cellStyle name="Normal 3 2 3 2 15" xfId="5788" xr:uid="{1D3CC91B-7353-48C3-8FDC-937956BFFBE7}"/>
    <cellStyle name="Normal 3 2 3 2 16" xfId="5789" xr:uid="{5E1EC82F-6B5F-49C1-B895-C1364A1B518B}"/>
    <cellStyle name="Normal 3 2 3 2 17" xfId="5790" xr:uid="{D3063BBD-4EC8-4120-AE10-43EA1E187674}"/>
    <cellStyle name="Normal 3 2 3 2 18" xfId="5791" xr:uid="{D886AB72-CE60-4335-856D-E458DE24A954}"/>
    <cellStyle name="Normal 3 2 3 2 19" xfId="12051" xr:uid="{585393BB-09D6-47C3-B691-20CA96294986}"/>
    <cellStyle name="Normal 3 2 3 2 2" xfId="5792" xr:uid="{11718062-FE31-4487-8653-7B82A823AB90}"/>
    <cellStyle name="Normal 3 2 3 2 2 10" xfId="5793" xr:uid="{D117548E-E14B-41F8-AA11-547553169941}"/>
    <cellStyle name="Normal 3 2 3 2 2 11" xfId="5794" xr:uid="{11B25DE3-0F3C-48D7-B260-1B2E085F19C7}"/>
    <cellStyle name="Normal 3 2 3 2 2 12" xfId="5795" xr:uid="{7C518B19-DB83-4C34-8B66-8D7AD9E06D06}"/>
    <cellStyle name="Normal 3 2 3 2 2 13" xfId="5796" xr:uid="{F9016497-EB86-4ACA-97B7-608FA9784906}"/>
    <cellStyle name="Normal 3 2 3 2 2 14" xfId="5797" xr:uid="{CBCFC622-D809-4DE5-9D5A-52A429CF87A1}"/>
    <cellStyle name="Normal 3 2 3 2 2 15" xfId="5798" xr:uid="{E325BF1E-69DE-469A-9480-A8DB9018A1D6}"/>
    <cellStyle name="Normal 3 2 3 2 2 16" xfId="5799" xr:uid="{E5C6EA97-9C3C-4594-A542-3C03AF00D520}"/>
    <cellStyle name="Normal 3 2 3 2 2 2" xfId="5800" xr:uid="{E11CEF09-F025-49E6-B38E-0E06CC224567}"/>
    <cellStyle name="Normal 3 2 3 2 2 2 10" xfId="5801" xr:uid="{0863C103-A104-4D02-9C0C-8D3B492543DA}"/>
    <cellStyle name="Normal 3 2 3 2 2 2 11" xfId="5802" xr:uid="{C6E6B3FE-378B-46F9-A2F5-54534A2EB355}"/>
    <cellStyle name="Normal 3 2 3 2 2 2 12" xfId="5803" xr:uid="{4097D699-F826-412A-9BC3-BBD37A4EFDCE}"/>
    <cellStyle name="Normal 3 2 3 2 2 2 13" xfId="5804" xr:uid="{15E34013-5680-4827-9FBA-8C28E50EE37C}"/>
    <cellStyle name="Normal 3 2 3 2 2 2 14" xfId="5805" xr:uid="{847E4A8A-0A64-4253-B576-29D423DF0582}"/>
    <cellStyle name="Normal 3 2 3 2 2 2 15" xfId="5806" xr:uid="{086E64B6-B08B-49F9-8C98-FF7850C029B8}"/>
    <cellStyle name="Normal 3 2 3 2 2 2 2" xfId="5807" xr:uid="{A23AFBEE-6931-4ECF-912F-6BA7A713C1F9}"/>
    <cellStyle name="Normal 3 2 3 2 2 2 2 10" xfId="5808" xr:uid="{3671792D-3A13-40E2-9B49-68053EDCF60B}"/>
    <cellStyle name="Normal 3 2 3 2 2 2 2 11" xfId="5809" xr:uid="{B251507F-49B8-44C2-B685-69B8737AAC1A}"/>
    <cellStyle name="Normal 3 2 3 2 2 2 2 12" xfId="5810" xr:uid="{7AD4E7DD-36CC-4D16-985C-A5E44B355448}"/>
    <cellStyle name="Normal 3 2 3 2 2 2 2 13" xfId="5811" xr:uid="{5F26A914-5303-4AB4-BA16-01A944038108}"/>
    <cellStyle name="Normal 3 2 3 2 2 2 2 14" xfId="5812" xr:uid="{CC63CB65-316D-4275-9780-3A41B81313C4}"/>
    <cellStyle name="Normal 3 2 3 2 2 2 2 2" xfId="5813" xr:uid="{6E9AE274-C1DC-4147-96A5-08A0082CC98C}"/>
    <cellStyle name="Normal 3 2 3 2 2 2 2 2 10" xfId="5814" xr:uid="{301F381C-D03E-4BA4-B8E5-0F5DD8770F06}"/>
    <cellStyle name="Normal 3 2 3 2 2 2 2 2 11" xfId="5815" xr:uid="{C5AB5C2E-345A-4187-9D15-128E41715435}"/>
    <cellStyle name="Normal 3 2 3 2 2 2 2 2 12" xfId="5816" xr:uid="{981F0CC9-287F-4958-A73A-5F0AE4E76DFD}"/>
    <cellStyle name="Normal 3 2 3 2 2 2 2 2 2" xfId="5817" xr:uid="{A885F0F5-CBA2-4C6D-B5A5-0D440C82F223}"/>
    <cellStyle name="Normal 3 2 3 2 2 2 2 2 3" xfId="5818" xr:uid="{43330490-3F5D-47E5-96F4-94D2395923F5}"/>
    <cellStyle name="Normal 3 2 3 2 2 2 2 2 4" xfId="5819" xr:uid="{00490808-2057-4EAF-BAEA-5710105D3492}"/>
    <cellStyle name="Normal 3 2 3 2 2 2 2 2 5" xfId="5820" xr:uid="{053B7503-3B94-4333-959E-D3D6C49FE143}"/>
    <cellStyle name="Normal 3 2 3 2 2 2 2 2 6" xfId="5821" xr:uid="{8538C828-3F48-4C2A-95E5-C8E1582CDC35}"/>
    <cellStyle name="Normal 3 2 3 2 2 2 2 2 7" xfId="5822" xr:uid="{D84D72A7-392B-4ED5-B0E9-C0CC1C595A3D}"/>
    <cellStyle name="Normal 3 2 3 2 2 2 2 2 8" xfId="5823" xr:uid="{E18EA0E8-F817-4E40-85EC-877A83A9D218}"/>
    <cellStyle name="Normal 3 2 3 2 2 2 2 2 9" xfId="5824" xr:uid="{9B34B1A7-B729-4297-B388-F7DE87793C07}"/>
    <cellStyle name="Normal 3 2 3 2 2 2 2 3" xfId="5825" xr:uid="{39D174F4-41C9-4EC6-BBDB-63C93F14C609}"/>
    <cellStyle name="Normal 3 2 3 2 2 2 2 4" xfId="5826" xr:uid="{A2BC2573-39ED-4E7B-9FF2-7D79B56ADCF4}"/>
    <cellStyle name="Normal 3 2 3 2 2 2 2 5" xfId="5827" xr:uid="{9478738D-09CA-4E7C-87BE-EB3A1A4E040F}"/>
    <cellStyle name="Normal 3 2 3 2 2 2 2 6" xfId="5828" xr:uid="{B1E729B6-D00F-48A2-BAF7-FC50BAA3CA6E}"/>
    <cellStyle name="Normal 3 2 3 2 2 2 2 7" xfId="5829" xr:uid="{621F1F15-48FC-4BCE-9FAB-5AA7CB2EEC55}"/>
    <cellStyle name="Normal 3 2 3 2 2 2 2 8" xfId="5830" xr:uid="{803A272C-7F98-4123-811E-100F7B40DD04}"/>
    <cellStyle name="Normal 3 2 3 2 2 2 2 9" xfId="5831" xr:uid="{D2822050-8F66-40CB-9505-9FAABC227B2D}"/>
    <cellStyle name="Normal 3 2 3 2 2 2 3" xfId="5832" xr:uid="{AB3E1D0F-DDEF-4F33-9935-2C204E9C7F13}"/>
    <cellStyle name="Normal 3 2 3 2 2 2 4" xfId="5833" xr:uid="{46C206ED-D72E-4B03-BD5C-AF2FBCCBE6C1}"/>
    <cellStyle name="Normal 3 2 3 2 2 2 4 2" xfId="5834" xr:uid="{073EACF5-B2B5-44CA-B1BE-9F8D0DA3FFDE}"/>
    <cellStyle name="Normal 3 2 3 2 2 2 5" xfId="5835" xr:uid="{677025C1-CBCC-43CC-8C6D-CB3A08D8A6A2}"/>
    <cellStyle name="Normal 3 2 3 2 2 2 5 2" xfId="5836" xr:uid="{8CB517A3-AD4C-4438-AE11-B19FC761F741}"/>
    <cellStyle name="Normal 3 2 3 2 2 2 6" xfId="5837" xr:uid="{8E320435-F808-4F8B-9E25-2A88CC2AC58E}"/>
    <cellStyle name="Normal 3 2 3 2 2 2 7" xfId="5838" xr:uid="{18CC33B7-A596-41FF-A8A2-1D5F42E9479C}"/>
    <cellStyle name="Normal 3 2 3 2 2 2 8" xfId="5839" xr:uid="{223F2E30-9A2A-4C57-A343-58E6CB2CFF47}"/>
    <cellStyle name="Normal 3 2 3 2 2 2 9" xfId="5840" xr:uid="{8A3C1D2F-61F5-403E-8DDD-E8CBC91B9A15}"/>
    <cellStyle name="Normal 3 2 3 2 2 2_Display_2" xfId="5841" xr:uid="{684D45BA-A37B-4549-8223-341E1B67890F}"/>
    <cellStyle name="Normal 3 2 3 2 2 3" xfId="5842" xr:uid="{96049CC4-A559-4EC0-B7BB-5AA6FEEBE023}"/>
    <cellStyle name="Normal 3 2 3 2 2 4" xfId="5843" xr:uid="{C76EF17A-0C12-4617-A5A4-7C71598F5BA0}"/>
    <cellStyle name="Normal 3 2 3 2 2 5" xfId="5844" xr:uid="{1650E9FE-3456-4D4E-A90A-3505E9F42D89}"/>
    <cellStyle name="Normal 3 2 3 2 2 5 2" xfId="5845" xr:uid="{2ABE6E97-2E0D-4ED4-970B-47B48EA97752}"/>
    <cellStyle name="Normal 3 2 3 2 2 6" xfId="5846" xr:uid="{F61DBE02-8C19-44E9-B447-005509515963}"/>
    <cellStyle name="Normal 3 2 3 2 2 6 2" xfId="5847" xr:uid="{1C74560E-4FB0-4574-878D-91749EEE9C11}"/>
    <cellStyle name="Normal 3 2 3 2 2 7" xfId="5848" xr:uid="{F22B6317-9818-4D1A-BDCB-3E64D262AA75}"/>
    <cellStyle name="Normal 3 2 3 2 2 8" xfId="5849" xr:uid="{98E713BE-EA3B-47E1-A720-95762E95119C}"/>
    <cellStyle name="Normal 3 2 3 2 2 9" xfId="5850" xr:uid="{6D442E09-6C7B-4695-8A41-9EEB83194BCF}"/>
    <cellStyle name="Normal 3 2 3 2 2_Display_2" xfId="5851" xr:uid="{005AE62B-3384-49AE-B560-B131C90D089D}"/>
    <cellStyle name="Normal 3 2 3 2 3" xfId="5852" xr:uid="{5CB5BF84-F16B-4A4F-B48C-5F2C88E9EA46}"/>
    <cellStyle name="Normal 3 2 3 2 4" xfId="5853" xr:uid="{183DAA3D-D15D-4AD4-9150-C3A5AFDA49CA}"/>
    <cellStyle name="Normal 3 2 3 2 5" xfId="5854" xr:uid="{11A31D34-300E-4EA5-8DC1-17FE53E719C9}"/>
    <cellStyle name="Normal 3 2 3 2 5 2" xfId="5855" xr:uid="{63165043-03C2-4430-93D5-90AA4336B013}"/>
    <cellStyle name="Normal 3 2 3 2 5 2 2" xfId="9664" xr:uid="{912BF759-E800-4388-A33B-6E82DBF5E065}"/>
    <cellStyle name="Normal 3 2 3 2 5 3" xfId="5856" xr:uid="{93B506BC-392F-4D6F-8388-CC5C37AF59C2}"/>
    <cellStyle name="Normal 3 2 3 2 5 4" xfId="5857" xr:uid="{FF90C321-D697-4009-9479-2931106040DF}"/>
    <cellStyle name="Normal 3 2 3 2 5 5" xfId="5858" xr:uid="{35055A13-ABDC-483C-9203-7BE4BF00AC33}"/>
    <cellStyle name="Normal 3 2 3 2 5_Display_2" xfId="5859" xr:uid="{C4E9B8A1-5655-462D-8C60-255833F09C7A}"/>
    <cellStyle name="Normal 3 2 3 2 6" xfId="5860" xr:uid="{6A15363C-EC47-44E2-ACE8-3948252D3D38}"/>
    <cellStyle name="Normal 3 2 3 2 7" xfId="5861" xr:uid="{E6EC1BC7-6B6E-4FA6-AB04-53E8C0F4D8A9}"/>
    <cellStyle name="Normal 3 2 3 2 7 2" xfId="5862" xr:uid="{783E0963-FAE8-4171-8060-F8CD3FD0EA46}"/>
    <cellStyle name="Normal 3 2 3 2 8" xfId="5863" xr:uid="{F1CADAB2-5930-4E08-9A27-30215C992E68}"/>
    <cellStyle name="Normal 3 2 3 2 8 2" xfId="5864" xr:uid="{9D9DAE7A-B2A1-470A-B89A-347D5F4623E5}"/>
    <cellStyle name="Normal 3 2 3 2 9" xfId="5865" xr:uid="{246F2AAD-B432-43D0-AEF7-ADAF73F5C503}"/>
    <cellStyle name="Normal 3 2 3 2_Display_2" xfId="5866" xr:uid="{754DB36C-48E2-4C2C-8E02-59747A367BC3}"/>
    <cellStyle name="Normal 3 2 3 20" xfId="5867" xr:uid="{6D2FDAB7-3254-4C6E-B930-1A11D740B40F}"/>
    <cellStyle name="Normal 3 2 3 21" xfId="5868" xr:uid="{08A71AB4-3B9C-4245-892A-B67899E17112}"/>
    <cellStyle name="Normal 3 2 3 22" xfId="5869" xr:uid="{E58D4275-97D4-4311-892A-7518FA829B1E}"/>
    <cellStyle name="Normal 3 2 3 23" xfId="5870" xr:uid="{A320F1C4-5CA2-403A-A722-FD05C2D74347}"/>
    <cellStyle name="Normal 3 2 3 24" xfId="5871" xr:uid="{B35D96E9-5E0E-44BF-89EC-8A721F74F4DF}"/>
    <cellStyle name="Normal 3 2 3 25" xfId="5872" xr:uid="{8F64AF0F-BB7D-4D41-9BBC-14FBBCCD71DE}"/>
    <cellStyle name="Normal 3 2 3 26" xfId="10384" xr:uid="{AA6AED58-7BAE-401D-9F41-8A6DAF5381EF}"/>
    <cellStyle name="Normal 3 2 3 27" xfId="10426" xr:uid="{BD5DEA8A-A601-45B6-A5D8-BAB5489696C2}"/>
    <cellStyle name="Normal 3 2 3 28" xfId="12050" xr:uid="{D173C3D2-DAB5-4144-AE70-774CFDEE7EAB}"/>
    <cellStyle name="Normal 3 2 3 3" xfId="5873" xr:uid="{E992F376-8B7B-4776-B94C-3FAC5457C82A}"/>
    <cellStyle name="Normal 3 2 3 3 2" xfId="12052" xr:uid="{2284ED95-C6BB-4117-B53D-5B02F26E54A7}"/>
    <cellStyle name="Normal 3 2 3 4" xfId="5874" xr:uid="{0D464A83-D88B-482E-9FF4-2D22BC850E24}"/>
    <cellStyle name="Normal 3 2 3 4 2" xfId="12053" xr:uid="{F0E767D1-0103-42CC-8357-174580F42A51}"/>
    <cellStyle name="Normal 3 2 3 5" xfId="5875" xr:uid="{D46BAED5-6105-41B5-BB45-7775BEFC34AD}"/>
    <cellStyle name="Normal 3 2 3 5 2" xfId="12054" xr:uid="{0A076129-B731-4EB9-8CAD-71A050121E45}"/>
    <cellStyle name="Normal 3 2 3 6" xfId="5876" xr:uid="{43B8A5F0-C654-4579-B57A-2546DE0B6FA1}"/>
    <cellStyle name="Normal 3 2 3 6 2" xfId="12055" xr:uid="{2B4B9AEF-AD40-4D6C-9BA1-1A471F4FF194}"/>
    <cellStyle name="Normal 3 2 3 7" xfId="5877" xr:uid="{E2797947-0D1D-47F5-AEF4-EEFEC2A6FCC4}"/>
    <cellStyle name="Normal 3 2 3 7 2" xfId="12056" xr:uid="{091FCF6B-6FD6-4014-897C-1438DD4E42EE}"/>
    <cellStyle name="Normal 3 2 3 8" xfId="5878" xr:uid="{8ECD1C37-6472-45D4-B85F-8D9965187BE2}"/>
    <cellStyle name="Normal 3 2 3 8 2" xfId="9665" xr:uid="{BE2A11DB-7ABD-482B-8E5B-192E92A12C22}"/>
    <cellStyle name="Normal 3 2 3 8 3" xfId="12057" xr:uid="{96278AC9-8CAF-4327-A959-57AD42323CFE}"/>
    <cellStyle name="Normal 3 2 3 8_Balanse ASA legal" xfId="9666" xr:uid="{980BE96E-628A-4D51-A6E5-15DF5E0042D5}"/>
    <cellStyle name="Normal 3 2 3 9" xfId="5879" xr:uid="{E1E77EF3-D61F-4A93-ACAA-ABFFEBC32409}"/>
    <cellStyle name="Normal 3 2 3 9 2" xfId="9667" xr:uid="{D9C2A869-1333-406B-98FD-CE6B3766C94F}"/>
    <cellStyle name="Normal 3 2 3 9 3" xfId="12058" xr:uid="{7DD1AF15-AA22-45F6-B86B-E655257089D8}"/>
    <cellStyle name="Normal 3 2 3 9_Balanse ASA legal" xfId="9668" xr:uid="{F66F3CA7-E483-4250-A813-67B6B4F71668}"/>
    <cellStyle name="Normal 3 2 3_Ark1" xfId="5880" xr:uid="{94797945-199E-4885-8B76-3051CA664C70}"/>
    <cellStyle name="Normal 3 2 4" xfId="5881" xr:uid="{AF3DB915-901D-4781-9EF4-BE13166939DF}"/>
    <cellStyle name="Normal 3 2 4 2" xfId="10395" xr:uid="{567BD047-72DE-4CD4-8F92-EC785162D575}"/>
    <cellStyle name="Normal 3 2 4 3" xfId="12059" xr:uid="{DA46D7D6-D3EE-4B30-8C3A-F809E72C3AD7}"/>
    <cellStyle name="Normal 3 2 5" xfId="5882" xr:uid="{D4F59D03-7805-4628-B36F-CC6A1826F4CE}"/>
    <cellStyle name="Normal 3 2 5 2" xfId="10409" xr:uid="{F1097559-54A7-45F8-9649-A22F17E88070}"/>
    <cellStyle name="Normal 3 2 5 3" xfId="12060" xr:uid="{B361EBFC-C503-4F0D-A867-69A38E1AB411}"/>
    <cellStyle name="Normal 3 2 6" xfId="5883" xr:uid="{DBDD4054-F22B-4978-A23A-BFA7FBBA036A}"/>
    <cellStyle name="Normal 3 2 6 2" xfId="12061" xr:uid="{795380F1-762D-4E03-8519-FCB30212317B}"/>
    <cellStyle name="Normal 3 2 7" xfId="5884" xr:uid="{903DC5BC-F644-4D16-958E-E80C8F292798}"/>
    <cellStyle name="Normal 3 2 7 2" xfId="12062" xr:uid="{A7A5F633-BB82-4843-BD1C-00505B596BF6}"/>
    <cellStyle name="Normal 3 2 8" xfId="10370" xr:uid="{3D409578-02FB-45E1-B2D2-5A1500A76CFE}"/>
    <cellStyle name="Normal 3 2 9" xfId="10419" xr:uid="{757884F4-403F-461C-BAE9-6B7B198E6D79}"/>
    <cellStyle name="Normal 3 2_Ark1" xfId="5885" xr:uid="{B959E73D-CAF3-415A-820F-07A513B1106D}"/>
    <cellStyle name="Normal 3 20" xfId="5886" xr:uid="{4E2E69FA-0837-4895-8903-1EEE6F4CCAD2}"/>
    <cellStyle name="Normal 3 20 2" xfId="12063" xr:uid="{B168665C-FE9D-4954-875E-2FBDF54463FD}"/>
    <cellStyle name="Normal 3 21" xfId="5887" xr:uid="{962ABB09-B097-4480-ADE1-5E6244F29CBD}"/>
    <cellStyle name="Normal 3 22" xfId="5888" xr:uid="{73339D4F-DD23-4E55-BF69-38691C810144}"/>
    <cellStyle name="Normal 3 23" xfId="5889" xr:uid="{D5AF2B2C-6827-4847-B6C7-864F190C3F7F}"/>
    <cellStyle name="Normal 3 23 2" xfId="12064" xr:uid="{B31A8BFB-7805-4F8A-A097-C6C3E9BD4891}"/>
    <cellStyle name="Normal 3 24" xfId="5890" xr:uid="{94B327DF-800C-4801-BB31-E751203C4382}"/>
    <cellStyle name="Normal 3 24 2" xfId="12065" xr:uid="{78F4A954-5A29-4D1C-806A-EBD25F055F74}"/>
    <cellStyle name="Normal 3 25" xfId="5891" xr:uid="{EF8860BC-FEFC-4D1B-8976-D56A9AE72C28}"/>
    <cellStyle name="Normal 3 25 2" xfId="12066" xr:uid="{B766680A-62EC-45E7-BA48-D154668FFDB4}"/>
    <cellStyle name="Normal 3 26" xfId="5892" xr:uid="{958C6B53-02DA-4CEA-BDE8-421A574BA76A}"/>
    <cellStyle name="Normal 3 26 2" xfId="12067" xr:uid="{E5076EC6-1F81-4474-B11E-B10FB69E4357}"/>
    <cellStyle name="Normal 3 27" xfId="5893" xr:uid="{9884E016-7551-43C2-B87F-B51F58B6BB1D}"/>
    <cellStyle name="Normal 3 27 2" xfId="12068" xr:uid="{C20F0C3D-6AEA-4F02-A641-7E9689A9D6BB}"/>
    <cellStyle name="Normal 3 28" xfId="5894" xr:uid="{FDA59308-0550-4CC5-9E90-5EC0B341847F}"/>
    <cellStyle name="Normal 3 28 2" xfId="12069" xr:uid="{E42B737C-ABD0-465C-9B10-523002AED5C6}"/>
    <cellStyle name="Normal 3 29" xfId="9669" xr:uid="{7E1BF870-69ED-425C-9FBF-7CDB9521F04C}"/>
    <cellStyle name="Normal 3 3" xfId="49" xr:uid="{278C8273-BC92-4DF1-BA38-15EA27D2DF26}"/>
    <cellStyle name="Normal 3 3 10" xfId="5896" xr:uid="{9BA32B1A-838F-4C85-B80D-EB16AA4E7C70}"/>
    <cellStyle name="Normal 3 3 10 2" xfId="12070" xr:uid="{58DE43B3-B251-42B3-91FD-34E0AE43E282}"/>
    <cellStyle name="Normal 3 3 11" xfId="5897" xr:uid="{290BE432-7762-4DD1-A6F1-02497AA62CC0}"/>
    <cellStyle name="Normal 3 3 11 2" xfId="12071" xr:uid="{B20250EF-DEFB-4150-9517-651B6DE4058C}"/>
    <cellStyle name="Normal 3 3 12" xfId="5898" xr:uid="{057AE21C-E08F-4A47-A6CA-911F78CE15A1}"/>
    <cellStyle name="Normal 3 3 12 2" xfId="12072" xr:uid="{4EBD0BBF-FE51-40E5-8A05-D8F8F3FDF5FE}"/>
    <cellStyle name="Normal 3 3 13" xfId="5899" xr:uid="{5A39A016-5BB6-4703-B6C0-F701CD38CD42}"/>
    <cellStyle name="Normal 3 3 13 2" xfId="9670" xr:uid="{67386C21-08E8-4755-8DCD-053D69630F42}"/>
    <cellStyle name="Normal 3 3 13 3" xfId="12073" xr:uid="{629D40A7-032E-47A7-A4C7-BA972E68F9F4}"/>
    <cellStyle name="Normal 3 3 13_Balanse ASA legal" xfId="9671" xr:uid="{DEF1971E-CCF3-4682-8CE6-4A9E65F30907}"/>
    <cellStyle name="Normal 3 3 14" xfId="5900" xr:uid="{E7CF6A14-E96C-4D67-AC8F-BD1C82D0400D}"/>
    <cellStyle name="Normal 3 3 14 2" xfId="9672" xr:uid="{797FE901-9CF7-4CAF-BC15-BC08F22FE8E6}"/>
    <cellStyle name="Normal 3 3 14 3" xfId="12074" xr:uid="{50503E86-72C0-4113-BA92-CB2D5790CEC3}"/>
    <cellStyle name="Normal 3 3 14_Balanse ASA legal" xfId="9673" xr:uid="{860CE49D-3A3F-4522-9538-3C538C58396F}"/>
    <cellStyle name="Normal 3 3 15" xfId="5901" xr:uid="{4C88E743-4206-4F79-AE79-B14092635E52}"/>
    <cellStyle name="Normal 3 3 15 2" xfId="5902" xr:uid="{78859D8A-B785-46BF-BB08-65DB8E30FC21}"/>
    <cellStyle name="Normal 3 3 15 2 2" xfId="9674" xr:uid="{A3690045-3B54-4DBB-9091-CDE5F0D32F3A}"/>
    <cellStyle name="Normal 3 3 15 3" xfId="5903" xr:uid="{48C516FD-E015-4BD8-9B47-1679A2C3EE56}"/>
    <cellStyle name="Normal 3 3 15 4" xfId="5904" xr:uid="{5326700D-C454-4464-94C7-E356C5D18386}"/>
    <cellStyle name="Normal 3 3 15 5" xfId="5905" xr:uid="{70539611-BAA3-4F85-A862-B62219568FCB}"/>
    <cellStyle name="Normal 3 3 15_Display_2" xfId="5906" xr:uid="{30D1408E-53C8-48EB-8C7C-1580A089D922}"/>
    <cellStyle name="Normal 3 3 16" xfId="5907" xr:uid="{E8EE9425-E0EB-4141-BDF6-6F100B9F4273}"/>
    <cellStyle name="Normal 3 3 17" xfId="5908" xr:uid="{81391796-4890-4E4D-9DD2-16B506932585}"/>
    <cellStyle name="Normal 3 3 17 2" xfId="5909" xr:uid="{0AAE9F4F-0A8C-4485-8C50-42F5BF50AC3F}"/>
    <cellStyle name="Normal 3 3 17_Display_2" xfId="5910" xr:uid="{043AC990-60E4-4B5A-A921-39F9012BF970}"/>
    <cellStyle name="Normal 3 3 18" xfId="5911" xr:uid="{25F645A5-A3B6-4D5B-B169-F9B75439686D}"/>
    <cellStyle name="Normal 3 3 18 2" xfId="5912" xr:uid="{3CD7ADFB-DD69-4019-8BE4-966AF3A634ED}"/>
    <cellStyle name="Normal 3 3 19" xfId="5913" xr:uid="{017DF63C-5A7D-4EED-B2A9-7C22EC488DBB}"/>
    <cellStyle name="Normal 3 3 2" xfId="5914" xr:uid="{F80BD75C-6FA3-4A23-9642-A43726D91ADF}"/>
    <cellStyle name="Normal 3 3 2 2" xfId="5915" xr:uid="{8FA2EFAA-1ACA-4A4B-9067-D668784CA77B}"/>
    <cellStyle name="Normal 3 3 2 2 2" xfId="5916" xr:uid="{66CBC93D-979F-4D1B-84BF-B42C43DEE123}"/>
    <cellStyle name="Normal 3 3 2 2 2 2" xfId="5917" xr:uid="{C365F88C-A9D2-4982-B899-9D027FF09D71}"/>
    <cellStyle name="Normal 3 3 2 2 2 2 2" xfId="12078" xr:uid="{EC238706-5820-48EC-9516-780E64DB11E1}"/>
    <cellStyle name="Normal 3 3 2 2 2 3" xfId="12077" xr:uid="{6D108D32-DC22-43CF-B3E3-07968CDDF887}"/>
    <cellStyle name="Normal 3 3 2 2 2_Ark1" xfId="9675" xr:uid="{D33A8F77-48D3-471F-82E4-62372868B253}"/>
    <cellStyle name="Normal 3 3 2 2 3" xfId="5918" xr:uid="{9AC1FB9C-4E23-4991-B725-D2557DF59A6E}"/>
    <cellStyle name="Normal 3 3 2 2 3 2" xfId="12079" xr:uid="{39819D47-3DD0-4476-9F4A-C94A50EF0D5E}"/>
    <cellStyle name="Normal 3 3 2 2 4" xfId="12076" xr:uid="{07F5E456-85FC-46CF-8EEA-871932740F33}"/>
    <cellStyle name="Normal 3 3 2 2_Ark1" xfId="9676" xr:uid="{DCF7EC31-69AD-4351-9951-0B8F38267D39}"/>
    <cellStyle name="Normal 3 3 2 3" xfId="5919" xr:uid="{602833A0-F475-4FA3-A339-A1E15298EF61}"/>
    <cellStyle name="Normal 3 3 2 3 2" xfId="12080" xr:uid="{6CD18C20-C788-4355-88E4-84A535FD3B8E}"/>
    <cellStyle name="Normal 3 3 2 4" xfId="5920" xr:uid="{BD6B5B3F-BA73-478D-BE43-6F6CC862313E}"/>
    <cellStyle name="Normal 3 3 2 4 2" xfId="12081" xr:uid="{06A7D091-E270-4100-94FB-AD06352EFD38}"/>
    <cellStyle name="Normal 3 3 2 5" xfId="5921" xr:uid="{8A99D560-26A4-4EF7-808A-68513E5394DB}"/>
    <cellStyle name="Normal 3 3 2 5 2" xfId="12082" xr:uid="{EDB038DE-9F12-4BBC-AF0A-D70067D197AC}"/>
    <cellStyle name="Normal 3 3 2 6" xfId="10397" xr:uid="{0236525D-4E13-498F-85F7-CE810BBF4FC6}"/>
    <cellStyle name="Normal 3 3 2 7" xfId="10433" xr:uid="{B8347318-246D-4646-9C74-A9B82F932DDD}"/>
    <cellStyle name="Normal 3 3 2 8" xfId="12075" xr:uid="{59ABF274-A6AF-4888-8018-08AA7E2D1DF7}"/>
    <cellStyle name="Normal 3 3 2_Ark1" xfId="9677" xr:uid="{E78B921E-D28A-4FAE-9262-F3FFDB42DA5A}"/>
    <cellStyle name="Normal 3 3 20" xfId="5922" xr:uid="{5E2D3B3C-6B59-43B9-A0BA-C636D93DA6BB}"/>
    <cellStyle name="Normal 3 3 21" xfId="5923" xr:uid="{042A2A96-111E-4A8E-85EF-1E818ABB3FB1}"/>
    <cellStyle name="Normal 3 3 21 2" xfId="5924" xr:uid="{5EA07C59-62A0-4672-9B4D-FFFA39E72F7C}"/>
    <cellStyle name="Normal 3 3 21 3" xfId="5925" xr:uid="{D6E4FEA7-DCC2-473A-B9B7-93EAFA14D0CA}"/>
    <cellStyle name="Normal 3 3 21 4" xfId="5926" xr:uid="{BA68F840-3468-4B54-B7EE-CF83920F62E4}"/>
    <cellStyle name="Normal 3 3 21 5" xfId="5927" xr:uid="{DB7660D3-991D-47EC-9765-62792212E698}"/>
    <cellStyle name="Normal 3 3 22" xfId="5928" xr:uid="{8D584C40-6A46-433A-AB57-DC29A659C611}"/>
    <cellStyle name="Normal 3 3 23" xfId="5929" xr:uid="{96BB2AEA-86C4-4C85-BD0A-61998150F39F}"/>
    <cellStyle name="Normal 3 3 24" xfId="5930" xr:uid="{221F559A-51A1-4808-9D3F-A49DA41447CB}"/>
    <cellStyle name="Normal 3 3 25" xfId="5931" xr:uid="{838CF6B0-84F7-48C9-AFCD-9E6E0D5BDD9B}"/>
    <cellStyle name="Normal 3 3 26" xfId="5932" xr:uid="{33BFB6BC-4604-4D00-9764-3010B84E5D50}"/>
    <cellStyle name="Normal 3 3 27" xfId="5933" xr:uid="{E6839862-9A61-4688-A07B-4CF45D82D608}"/>
    <cellStyle name="Normal 3 3 28" xfId="5934" xr:uid="{153D43AD-48B5-4EFE-A422-41494745D0D5}"/>
    <cellStyle name="Normal 3 3 29" xfId="5935" xr:uid="{788C25C7-891A-4054-93EE-18046C9EE49D}"/>
    <cellStyle name="Normal 3 3 3" xfId="5936" xr:uid="{BA0CC4F2-BDA8-497C-B023-811DA767B787}"/>
    <cellStyle name="Normal 3 3 3 2" xfId="10411" xr:uid="{09AD0864-3A45-4D80-BA2D-1F8BC24BAE3F}"/>
    <cellStyle name="Normal 3 3 3 3" xfId="12083" xr:uid="{88EF23D6-0C0C-4884-ABF4-DA263369AF54}"/>
    <cellStyle name="Normal 3 3 30" xfId="5937" xr:uid="{4B6B4A17-79D6-4E07-828E-C52CD97250B2}"/>
    <cellStyle name="Normal 3 3 31" xfId="5895" xr:uid="{EFADFAAF-A258-48F8-8A01-023174BEA3AF}"/>
    <cellStyle name="Normal 3 3 32" xfId="10372" xr:uid="{58181D5A-11CF-41D5-BCCB-00C4C5126149}"/>
    <cellStyle name="Normal 3 3 33" xfId="10421" xr:uid="{4B230B11-1843-42D3-A3AB-D181561E5017}"/>
    <cellStyle name="Normal 3 3 4" xfId="5938" xr:uid="{687F7A8A-7916-4FEA-A419-5C0FBBD701ED}"/>
    <cellStyle name="Normal 3 3 4 2" xfId="5939" xr:uid="{9DA67757-9BBF-4C88-B31E-683EEC343C33}"/>
    <cellStyle name="Normal 3 3 4 2 2" xfId="12085" xr:uid="{8E86E92C-F156-476C-99AA-2D014B7CA922}"/>
    <cellStyle name="Normal 3 3 4 3" xfId="5940" xr:uid="{D2F7DDF9-1F74-42AE-A089-D7C97F559A1C}"/>
    <cellStyle name="Normal 3 3 4 3 2" xfId="12086" xr:uid="{1A95EA32-E185-4BFD-9339-8AFC6770827F}"/>
    <cellStyle name="Normal 3 3 4 4" xfId="12084" xr:uid="{A94FACC0-B983-4B9F-A3AB-A269E9E34259}"/>
    <cellStyle name="Normal 3 3 4_Ark1" xfId="9678" xr:uid="{6E844415-213A-439C-9A10-88E901724282}"/>
    <cellStyle name="Normal 3 3 5" xfId="5941" xr:uid="{9F9CAEEF-B763-4837-8CF6-312F88C11E46}"/>
    <cellStyle name="Normal 3 3 5 2" xfId="12087" xr:uid="{82D0D192-4BEB-443D-8F88-6560E29A34DF}"/>
    <cellStyle name="Normal 3 3 6" xfId="5942" xr:uid="{CDE019CC-9E70-4006-9023-6C94D3A5D872}"/>
    <cellStyle name="Normal 3 3 6 2" xfId="12088" xr:uid="{23B7EE8F-51C2-4A0B-A92F-9557BE591AF4}"/>
    <cellStyle name="Normal 3 3 7" xfId="5943" xr:uid="{4DF91C5C-4B19-4F2D-BF02-F01D21896E28}"/>
    <cellStyle name="Normal 3 3 7 2" xfId="12089" xr:uid="{4BA84472-2AE1-4474-9A01-1B9EDED7C14D}"/>
    <cellStyle name="Normal 3 3 8" xfId="5944" xr:uid="{EF38D3FD-BAAA-4A87-B65E-FCB344CA62C2}"/>
    <cellStyle name="Normal 3 3 8 2" xfId="12090" xr:uid="{BE99F6AA-4D72-4E48-A74D-373C79904A9D}"/>
    <cellStyle name="Normal 3 3 9" xfId="5945" xr:uid="{4BB76A90-6691-4FCF-95C1-7B32092F9A2D}"/>
    <cellStyle name="Normal 3 3 9 2" xfId="12091" xr:uid="{A3DE73BD-FE9F-4A17-852A-C8799C7459F4}"/>
    <cellStyle name="Normal 3 3_Ark1" xfId="5946" xr:uid="{CB3FB9FA-A95C-4A4D-AF6B-DEA42B1F8B86}"/>
    <cellStyle name="Normal 3 30" xfId="10272" xr:uid="{CC2BA107-7F18-4C0F-A6CB-FBCDFF506425}"/>
    <cellStyle name="Normal 3 31" xfId="10255" xr:uid="{FD88AEAB-6DDB-442A-8B4D-98A2AE467FEE}"/>
    <cellStyle name="Normal 3 32" xfId="10366" xr:uid="{C2233A15-F9C5-4A1B-92EC-84140FF9F197}"/>
    <cellStyle name="Normal 3 33" xfId="10389" xr:uid="{481E6E94-F8B5-4993-B75D-AA67F51D0DC9}"/>
    <cellStyle name="Normal 3 4" xfId="5947" xr:uid="{3A814930-410B-4006-8C8D-5C30C4472F42}"/>
    <cellStyle name="Normal 3 4 10" xfId="5948" xr:uid="{AA7DA453-0E90-4FAE-8487-7A357A161676}"/>
    <cellStyle name="Normal 3 4 10 2" xfId="12093" xr:uid="{94CCCFB3-26CA-4594-A80D-620094298F47}"/>
    <cellStyle name="Normal 3 4 11" xfId="5949" xr:uid="{B93C4D31-7B7A-4E7F-AA88-4D1EC84951A3}"/>
    <cellStyle name="Normal 3 4 11 2" xfId="12094" xr:uid="{A7A7CCEB-9B17-4B6C-AD48-47FC86B251BE}"/>
    <cellStyle name="Normal 3 4 12" xfId="5950" xr:uid="{EFD35744-BF82-436A-9BE2-BA6247E84D08}"/>
    <cellStyle name="Normal 3 4 12 2" xfId="12095" xr:uid="{6E49B2C8-0DE0-4EBD-87A9-E62CDFF860D9}"/>
    <cellStyle name="Normal 3 4 13" xfId="5951" xr:uid="{363C1F82-F262-42C9-BF58-003AB247FB67}"/>
    <cellStyle name="Normal 3 4 13 2" xfId="9679" xr:uid="{A8CD2DF8-94B3-495C-9ABC-3BE3AF6EA5B2}"/>
    <cellStyle name="Normal 3 4 13 3" xfId="12096" xr:uid="{488C522A-B9E9-4270-9B6D-37392202E227}"/>
    <cellStyle name="Normal 3 4 13_Balanse ASA legal" xfId="9680" xr:uid="{089646C0-B928-4C4B-A575-7072770CD348}"/>
    <cellStyle name="Normal 3 4 14" xfId="5952" xr:uid="{0949422F-BB51-4748-8B16-5D209DFA3A11}"/>
    <cellStyle name="Normal 3 4 14 2" xfId="9681" xr:uid="{17F274BB-AB7C-4DEE-9B5A-867D74D16767}"/>
    <cellStyle name="Normal 3 4 14 3" xfId="12097" xr:uid="{905E20DA-95BE-49F5-8581-D3E6A5A269A0}"/>
    <cellStyle name="Normal 3 4 14_Balanse ASA legal" xfId="9682" xr:uid="{96182F38-1765-4F4D-A7A9-11C4C6061830}"/>
    <cellStyle name="Normal 3 4 15" xfId="5953" xr:uid="{65D36302-3BEE-48FB-A6C9-2B372E616705}"/>
    <cellStyle name="Normal 3 4 15 2" xfId="5954" xr:uid="{A4AD1CF5-E338-40AC-A298-EADA6E7E5E0C}"/>
    <cellStyle name="Normal 3 4 15 2 2" xfId="9683" xr:uid="{93BB1F77-D82D-46E0-9733-556266860AFF}"/>
    <cellStyle name="Normal 3 4 15 3" xfId="5955" xr:uid="{E85804C7-E591-421E-AA44-18DE170C7F2B}"/>
    <cellStyle name="Normal 3 4 15 4" xfId="5956" xr:uid="{1B2837A4-7666-45E2-AAC8-3AA28B1B50CB}"/>
    <cellStyle name="Normal 3 4 15 5" xfId="5957" xr:uid="{54EA22B9-ACA1-42F6-9F7E-5BA40F822B31}"/>
    <cellStyle name="Normal 3 4 15_Display_2" xfId="5958" xr:uid="{F22F8EFC-3CCC-4FCD-98C2-F99B1392625A}"/>
    <cellStyle name="Normal 3 4 16" xfId="5959" xr:uid="{C6F80AB5-0F0E-4ACE-AADA-6F85BA46DF97}"/>
    <cellStyle name="Normal 3 4 17" xfId="5960" xr:uid="{FF39AA03-0DA5-466A-8F3B-38DC42BC34CA}"/>
    <cellStyle name="Normal 3 4 17 2" xfId="5961" xr:uid="{CEF414B0-3D64-41A5-9C9B-3B2CAF679102}"/>
    <cellStyle name="Normal 3 4 17_Display_2" xfId="5962" xr:uid="{2EF8C06E-DC1B-42DF-AD34-602D414B467C}"/>
    <cellStyle name="Normal 3 4 18" xfId="5963" xr:uid="{38755C76-4582-4105-A124-4DCCE45E3209}"/>
    <cellStyle name="Normal 3 4 18 2" xfId="5964" xr:uid="{8AF99FF4-491A-42AD-8E68-6117598A9F10}"/>
    <cellStyle name="Normal 3 4 19" xfId="5965" xr:uid="{7E420B14-E58F-440A-B183-91AB5122D602}"/>
    <cellStyle name="Normal 3 4 2" xfId="5966" xr:uid="{66CEFD42-92BF-4265-97CF-2A3D5EA323C1}"/>
    <cellStyle name="Normal 3 4 2 2" xfId="5967" xr:uid="{E8D7505B-CDFB-4DDE-A0BC-C41264D52BE5}"/>
    <cellStyle name="Normal 3 4 2 2 2" xfId="5968" xr:uid="{742F2EDB-E0EF-44A0-9849-B3038B43D019}"/>
    <cellStyle name="Normal 3 4 2 2 2 2" xfId="5969" xr:uid="{18B1727F-6436-4FA8-A9C7-EBA09EF36378}"/>
    <cellStyle name="Normal 3 4 2 2 2 2 2" xfId="12101" xr:uid="{31E19C73-20A7-41C5-9F30-6004EA70AB10}"/>
    <cellStyle name="Normal 3 4 2 2 2 3" xfId="12100" xr:uid="{0FF17A65-AC0E-4E71-9958-96DFE25C37F5}"/>
    <cellStyle name="Normal 3 4 2 2 2_Ark1" xfId="9684" xr:uid="{2DE15E99-AF66-4B42-A54F-A9173B84E306}"/>
    <cellStyle name="Normal 3 4 2 2 3" xfId="5970" xr:uid="{00AA3BC5-F882-4A1B-B15E-44B8B26926A4}"/>
    <cellStyle name="Normal 3 4 2 2 3 2" xfId="12102" xr:uid="{4674622E-7923-4307-867E-27825FAF0C46}"/>
    <cellStyle name="Normal 3 4 2 2 4" xfId="12099" xr:uid="{2E8F11EC-3D78-466A-8A35-E96A540B4595}"/>
    <cellStyle name="Normal 3 4 2 2_Ark1" xfId="9685" xr:uid="{B33A072F-2784-4F0E-8B90-272735A15C02}"/>
    <cellStyle name="Normal 3 4 2 3" xfId="5971" xr:uid="{74774FBA-7B05-4874-9E6B-2CA64AEDA87C}"/>
    <cellStyle name="Normal 3 4 2 3 2" xfId="12103" xr:uid="{DAC42523-E89E-484C-BB89-90F3D77D237C}"/>
    <cellStyle name="Normal 3 4 2 4" xfId="5972" xr:uid="{D6F8850F-D239-467D-A68A-353162749AE7}"/>
    <cellStyle name="Normal 3 4 2 4 2" xfId="12104" xr:uid="{21F590B2-61EA-4ED5-8F4D-FA59E92BD711}"/>
    <cellStyle name="Normal 3 4 2 5" xfId="5973" xr:uid="{A24484BE-E090-4DF1-8A57-2D45FA63E16D}"/>
    <cellStyle name="Normal 3 4 2 5 2" xfId="12105" xr:uid="{D2471D54-738E-407F-A698-7C2F91CB7A37}"/>
    <cellStyle name="Normal 3 4 2 6" xfId="12098" xr:uid="{DE9E5A49-9D8C-4529-B858-AF2AB583EB58}"/>
    <cellStyle name="Normal 3 4 2_Ark1" xfId="9686" xr:uid="{347207D5-2997-4862-865B-6935E2A7E993}"/>
    <cellStyle name="Normal 3 4 20" xfId="5974" xr:uid="{D52EBBB8-8AA0-4423-968A-EA91B0D51AEB}"/>
    <cellStyle name="Normal 3 4 21" xfId="5975" xr:uid="{4EF8E157-BB22-4F95-BE15-2441D7156D78}"/>
    <cellStyle name="Normal 3 4 21 2" xfId="5976" xr:uid="{873A95D2-C45B-454C-BFF4-ADD698A762B0}"/>
    <cellStyle name="Normal 3 4 21 3" xfId="5977" xr:uid="{D79443F1-555A-4443-A765-99EA4516C244}"/>
    <cellStyle name="Normal 3 4 21 4" xfId="5978" xr:uid="{29F1217A-2312-476D-A7B9-BF81A17DA418}"/>
    <cellStyle name="Normal 3 4 21 5" xfId="5979" xr:uid="{2BC65D3A-3B07-4E4D-8EAE-7DAC3556BC20}"/>
    <cellStyle name="Normal 3 4 22" xfId="5980" xr:uid="{F42EE2D7-4E6E-4E4D-8167-51BEEED7221C}"/>
    <cellStyle name="Normal 3 4 23" xfId="5981" xr:uid="{44AA57C7-8C4F-4748-A1C6-B107C734380B}"/>
    <cellStyle name="Normal 3 4 24" xfId="5982" xr:uid="{C0AAB082-9EED-44AB-90F6-63A44E035E77}"/>
    <cellStyle name="Normal 3 4 25" xfId="5983" xr:uid="{C9EA8CD3-732D-4C1D-A4FF-D4DE5FEA6CA3}"/>
    <cellStyle name="Normal 3 4 26" xfId="5984" xr:uid="{4661C730-2D96-4823-A5D9-E96349B0B930}"/>
    <cellStyle name="Normal 3 4 27" xfId="5985" xr:uid="{F818B92E-A9D4-415B-9637-AB37C1629148}"/>
    <cellStyle name="Normal 3 4 28" xfId="5986" xr:uid="{D9D9F4BD-887E-4CDE-BD44-EDDB2A0D621B}"/>
    <cellStyle name="Normal 3 4 29" xfId="5987" xr:uid="{04CB4207-CC7A-4D3B-A280-B02C71F00F22}"/>
    <cellStyle name="Normal 3 4 3" xfId="5988" xr:uid="{72481D5F-6885-4277-B981-528A3A1D9A7F}"/>
    <cellStyle name="Normal 3 4 3 2" xfId="12106" xr:uid="{C3FB3640-4F58-436C-B5C2-BAC172047AEF}"/>
    <cellStyle name="Normal 3 4 30" xfId="5989" xr:uid="{FE2EF5F9-43CE-4E1C-8D9E-2439C4CA874F}"/>
    <cellStyle name="Normal 3 4 31" xfId="10383" xr:uid="{6EA2BC24-0F6C-4E29-8439-8B49CDF521EC}"/>
    <cellStyle name="Normal 3 4 32" xfId="10425" xr:uid="{0F8E42CD-EFFD-455A-93C4-F081E418DF4D}"/>
    <cellStyle name="Normal 3 4 33" xfId="12092" xr:uid="{805BCDB2-8811-4907-BA5C-8DAB667BA686}"/>
    <cellStyle name="Normal 3 4 4" xfId="5990" xr:uid="{ACA3F8B0-637B-4CD4-9E16-5C3C551E96FF}"/>
    <cellStyle name="Normal 3 4 4 2" xfId="5991" xr:uid="{35E68D90-9114-49E4-86D8-05B12B0DE39C}"/>
    <cellStyle name="Normal 3 4 4 2 2" xfId="12108" xr:uid="{338A3191-87B4-46E9-AAEA-94C5C31A4636}"/>
    <cellStyle name="Normal 3 4 4 3" xfId="5992" xr:uid="{564B4119-034D-4003-BFC8-0EA069BECE4C}"/>
    <cellStyle name="Normal 3 4 4 3 2" xfId="12109" xr:uid="{24F4C6C0-2470-4C0D-A885-200ABEDD1107}"/>
    <cellStyle name="Normal 3 4 4 4" xfId="12107" xr:uid="{F45379A7-6130-48B9-8DD3-FF1EFC4B4EAA}"/>
    <cellStyle name="Normal 3 4 4_Ark1" xfId="9687" xr:uid="{CD437294-02AF-41AD-914D-7FF9E2AC302D}"/>
    <cellStyle name="Normal 3 4 5" xfId="5993" xr:uid="{7CFBF834-1658-4FF4-98AA-574D6E002837}"/>
    <cellStyle name="Normal 3 4 5 2" xfId="12110" xr:uid="{21B201EC-E0F5-4472-A146-F50923D1C3B5}"/>
    <cellStyle name="Normal 3 4 6" xfId="5994" xr:uid="{AEFA95D9-0E2F-4DDB-BFF6-DE73FC601ED2}"/>
    <cellStyle name="Normal 3 4 6 2" xfId="12111" xr:uid="{42BA0D69-6830-4E76-B9AC-282DB32B29D0}"/>
    <cellStyle name="Normal 3 4 7" xfId="5995" xr:uid="{DE844E19-7F08-460F-9675-1BF63971BE93}"/>
    <cellStyle name="Normal 3 4 7 2" xfId="12112" xr:uid="{0021957D-F65D-4C66-941D-43B6DAECCCC6}"/>
    <cellStyle name="Normal 3 4 8" xfId="5996" xr:uid="{4AC9F213-4115-4F42-9681-564A35650D79}"/>
    <cellStyle name="Normal 3 4 8 2" xfId="12113" xr:uid="{BC207781-CDE6-4748-B449-318F804019BF}"/>
    <cellStyle name="Normal 3 4 9" xfId="5997" xr:uid="{87F73444-57A0-449A-8553-8E0EE0885545}"/>
    <cellStyle name="Normal 3 4 9 2" xfId="12114" xr:uid="{FDA2637D-093E-45B0-BF4E-DC17A11CCB29}"/>
    <cellStyle name="Normal 3 4_Ark1" xfId="5998" xr:uid="{6814C0C2-8A9D-4382-B67E-198A7ACEFC60}"/>
    <cellStyle name="Normal 3 5" xfId="5999" xr:uid="{EC4BFD0B-1C56-4D13-9852-325D8757547B}"/>
    <cellStyle name="Normal 3 5 10" xfId="6000" xr:uid="{A5304035-98AC-443E-B01A-E2C2FB4692C7}"/>
    <cellStyle name="Normal 3 5 10 2" xfId="12116" xr:uid="{70518C27-8DA5-4A87-B997-B6777C13A4B0}"/>
    <cellStyle name="Normal 3 5 11" xfId="6001" xr:uid="{B02012B1-42B6-41B4-8093-F10C9BA631F6}"/>
    <cellStyle name="Normal 3 5 11 2" xfId="12117" xr:uid="{6F1594D0-691B-4CDE-939D-37E531C928E4}"/>
    <cellStyle name="Normal 3 5 12" xfId="6002" xr:uid="{5CFA76C7-DD4E-4B91-8E3D-785E5A221FA6}"/>
    <cellStyle name="Normal 3 5 12 2" xfId="12118" xr:uid="{8D615F16-42C7-4AC3-B9B0-88D217E34DA2}"/>
    <cellStyle name="Normal 3 5 13" xfId="6003" xr:uid="{3BD846CD-88A0-490D-AE6C-3070578E8FAA}"/>
    <cellStyle name="Normal 3 5 13 2" xfId="9688" xr:uid="{1A5C1F6A-DA9D-45ED-8AE3-8FC65EC737CF}"/>
    <cellStyle name="Normal 3 5 13 3" xfId="12119" xr:uid="{E9C515B3-58D1-4EC1-90E2-C22A0C8DCD36}"/>
    <cellStyle name="Normal 3 5 13_Balanse ASA legal" xfId="9689" xr:uid="{7AF5B1E7-2F66-43EA-A496-FE4C516C8352}"/>
    <cellStyle name="Normal 3 5 14" xfId="6004" xr:uid="{8D0D7A35-A99D-4A63-890C-CB03B0BE32E6}"/>
    <cellStyle name="Normal 3 5 14 2" xfId="9690" xr:uid="{FBA55D41-72D2-4C96-A6CE-ACD5D5994CED}"/>
    <cellStyle name="Normal 3 5 14 3" xfId="12120" xr:uid="{ABEFBF79-06A5-4C08-BFC6-55AA7F6D7C46}"/>
    <cellStyle name="Normal 3 5 14_Balanse ASA legal" xfId="9691" xr:uid="{C320EA84-5049-46BC-B191-BA0892AC73BA}"/>
    <cellStyle name="Normal 3 5 15" xfId="6005" xr:uid="{3BD928E6-7578-476C-B613-372EE893F287}"/>
    <cellStyle name="Normal 3 5 15 2" xfId="6006" xr:uid="{5A7A55B8-FA77-4980-92BD-1CE9AA4B6370}"/>
    <cellStyle name="Normal 3 5 15 2 2" xfId="9692" xr:uid="{F7ABDF34-2227-4211-95BA-E639E16E6C58}"/>
    <cellStyle name="Normal 3 5 15 2_Balanse ASA legal" xfId="9693" xr:uid="{17E0D5B6-FB0F-4BFC-9ED7-83A9BDF500F7}"/>
    <cellStyle name="Normal 3 5 15 3" xfId="6007" xr:uid="{600672CA-CEE2-4781-8190-7A42D518A918}"/>
    <cellStyle name="Normal 3 5 15 4" xfId="6008" xr:uid="{777C5DBA-445F-4A6E-A3AD-BD11903B900D}"/>
    <cellStyle name="Normal 3 5 15 5" xfId="6009" xr:uid="{A40FD683-21F3-4A80-BCDC-F809C00F4FF5}"/>
    <cellStyle name="Normal 3 5 15_Balanse ASA legal" xfId="9694" xr:uid="{830DE1BE-C881-4A3D-A60C-BB4B5597F495}"/>
    <cellStyle name="Normal 3 5 16" xfId="6010" xr:uid="{49912775-7739-44F9-901D-9A0C74362C7F}"/>
    <cellStyle name="Normal 3 5 17" xfId="6011" xr:uid="{20707D01-A0D7-4616-8E26-A0BC0BAF33EC}"/>
    <cellStyle name="Normal 3 5 17 2" xfId="6012" xr:uid="{C245DAA0-3518-45DD-B44B-261E1ECC145D}"/>
    <cellStyle name="Normal 3 5 17_Display_2" xfId="6013" xr:uid="{E598FF8F-921E-420D-93D3-FFCB786EF29F}"/>
    <cellStyle name="Normal 3 5 18" xfId="6014" xr:uid="{7107B83B-B858-4928-8F14-7AF7E63B6337}"/>
    <cellStyle name="Normal 3 5 18 2" xfId="6015" xr:uid="{019178B5-B3A8-47C5-9B59-C06F383417D3}"/>
    <cellStyle name="Normal 3 5 19" xfId="6016" xr:uid="{3E81D84C-9CBD-483B-8CAE-C85FFDCE4001}"/>
    <cellStyle name="Normal 3 5 2" xfId="6017" xr:uid="{A8976E91-7E71-42B8-88FC-29E1EB97FE07}"/>
    <cellStyle name="Normal 3 5 2 2" xfId="6018" xr:uid="{2E3FD3C5-9843-4F2A-840D-1AEA469C0E05}"/>
    <cellStyle name="Normal 3 5 2 2 2" xfId="6019" xr:uid="{88182A8F-DE9A-47A7-B368-D9168DD75A28}"/>
    <cellStyle name="Normal 3 5 2 2 2 2" xfId="6020" xr:uid="{6019F058-C9DC-4377-9DAF-BA344A5C6681}"/>
    <cellStyle name="Normal 3 5 2 2 2 2 2" xfId="12124" xr:uid="{9FF5A5BB-0444-497B-A252-E1FB1E74335A}"/>
    <cellStyle name="Normal 3 5 2 2 2 3" xfId="12123" xr:uid="{75AC8D38-9195-475A-95B6-42F19A5675F2}"/>
    <cellStyle name="Normal 3 5 2 2 2_Ark1" xfId="9695" xr:uid="{45E39C4D-B208-4F5F-81C4-0DCB78800B82}"/>
    <cellStyle name="Normal 3 5 2 2 3" xfId="6021" xr:uid="{93DA9485-E37A-48F3-A4EC-66A63D05AD74}"/>
    <cellStyle name="Normal 3 5 2 2 3 2" xfId="12125" xr:uid="{669B3117-3D4A-4BBC-9C62-1CBD1A8E62A6}"/>
    <cellStyle name="Normal 3 5 2 2 4" xfId="12122" xr:uid="{89E504F1-210E-4B6F-B00C-239055E54C4C}"/>
    <cellStyle name="Normal 3 5 2 2_Ark1" xfId="9696" xr:uid="{3E96DD2A-9983-4616-82DB-BFCC382C3D57}"/>
    <cellStyle name="Normal 3 5 2 3" xfId="6022" xr:uid="{D40CFE4C-2A7E-454A-96AB-16681705F4C4}"/>
    <cellStyle name="Normal 3 5 2 3 2" xfId="12126" xr:uid="{E83DCC1B-B8D1-40DE-A32E-8D933BF6B5DA}"/>
    <cellStyle name="Normal 3 5 2 4" xfId="6023" xr:uid="{A11A0AE9-DEDC-4EDA-A3AE-60FA38E5CB61}"/>
    <cellStyle name="Normal 3 5 2 4 2" xfId="12127" xr:uid="{18A787D9-8D6C-4326-AB3C-60BB44996A86}"/>
    <cellStyle name="Normal 3 5 2 5" xfId="6024" xr:uid="{BF05BE5E-2D06-4B8D-B9AB-59B18AEA9EE2}"/>
    <cellStyle name="Normal 3 5 2 5 2" xfId="12128" xr:uid="{1862CC1C-6E6B-4739-96D4-75345EA2D172}"/>
    <cellStyle name="Normal 3 5 2 6" xfId="12121" xr:uid="{F7386242-FEDE-499D-9F96-AC9AAC56BE9D}"/>
    <cellStyle name="Normal 3 5 2_Ark1" xfId="9697" xr:uid="{690F9ED6-B95C-4EDF-B75A-14BBB7F5F101}"/>
    <cellStyle name="Normal 3 5 20" xfId="6025" xr:uid="{4FDBF4DD-9F14-4424-8755-63B699335B59}"/>
    <cellStyle name="Normal 3 5 21" xfId="6026" xr:uid="{8BDB0866-7C6D-4DC3-9077-E92B8A77CE52}"/>
    <cellStyle name="Normal 3 5 21 2" xfId="6027" xr:uid="{18AEFA11-C408-4C0D-8C6D-F7069EEAAB32}"/>
    <cellStyle name="Normal 3 5 21 3" xfId="6028" xr:uid="{58237E32-2BEE-408F-B171-E812FE0FEDFD}"/>
    <cellStyle name="Normal 3 5 21 4" xfId="6029" xr:uid="{CD74459E-83FD-4535-B4C6-285B7CA2B8E8}"/>
    <cellStyle name="Normal 3 5 21 5" xfId="6030" xr:uid="{F91EEBA9-BAFF-4C64-BEA1-1FAF1F3DF656}"/>
    <cellStyle name="Normal 3 5 22" xfId="6031" xr:uid="{15817665-1B50-4D04-A34C-035BD52F8B76}"/>
    <cellStyle name="Normal 3 5 23" xfId="6032" xr:uid="{4CBC9724-B752-48F8-A0FD-57C1E68B911B}"/>
    <cellStyle name="Normal 3 5 24" xfId="6033" xr:uid="{9FB7579D-A80F-4657-A1A6-CC625DE44828}"/>
    <cellStyle name="Normal 3 5 25" xfId="6034" xr:uid="{364B3658-E4EC-4E02-A514-46E6DDED5240}"/>
    <cellStyle name="Normal 3 5 26" xfId="6035" xr:uid="{4A8156D0-0337-44D9-889C-5DEE216DDEDE}"/>
    <cellStyle name="Normal 3 5 27" xfId="6036" xr:uid="{5EAADDA8-C80B-401E-842E-633BDFF13FCF}"/>
    <cellStyle name="Normal 3 5 28" xfId="6037" xr:uid="{47745409-9F28-4AC7-8202-CC8DBE620BB2}"/>
    <cellStyle name="Normal 3 5 29" xfId="6038" xr:uid="{1497FBBA-0F20-4755-B12A-A439355629A3}"/>
    <cellStyle name="Normal 3 5 3" xfId="6039" xr:uid="{FCCE28B8-76A2-49F3-903E-476C07B6AC4F}"/>
    <cellStyle name="Normal 3 5 3 2" xfId="12129" xr:uid="{9CFDA394-24ED-434E-BB2D-3674A6041CD4}"/>
    <cellStyle name="Normal 3 5 30" xfId="6040" xr:uid="{4C37BD3D-1F18-4FCA-9229-D16CEDBBE20B}"/>
    <cellStyle name="Normal 3 5 31" xfId="10392" xr:uid="{7A11E8EF-BFC3-4F47-A13F-3F4BC2875857}"/>
    <cellStyle name="Normal 3 5 32" xfId="10430" xr:uid="{C47324FE-2B74-4F82-9192-050B289D8D31}"/>
    <cellStyle name="Normal 3 5 33" xfId="12115" xr:uid="{F8DC1732-FD5A-4725-89D6-492F75BCF4D3}"/>
    <cellStyle name="Normal 3 5 4" xfId="6041" xr:uid="{C421EE29-7BF5-46CB-BF5C-21CFF21F73DB}"/>
    <cellStyle name="Normal 3 5 4 2" xfId="6042" xr:uid="{226F7406-060E-4A4B-8511-1466C44CF1A1}"/>
    <cellStyle name="Normal 3 5 4 2 2" xfId="12131" xr:uid="{9AE5521E-21C1-4990-9043-012A45662182}"/>
    <cellStyle name="Normal 3 5 4 3" xfId="6043" xr:uid="{B2F0475D-B723-4815-929C-DA3949F89C2A}"/>
    <cellStyle name="Normal 3 5 4 3 2" xfId="12132" xr:uid="{7476A3DB-BC68-48B6-8BA6-5349FE951DD6}"/>
    <cellStyle name="Normal 3 5 4 4" xfId="12130" xr:uid="{88654DF1-73FE-4BF3-A04C-40EE1C389ED3}"/>
    <cellStyle name="Normal 3 5 4_Ark1" xfId="9698" xr:uid="{0A2CFEAE-8722-4D69-B20D-402D0919DCEE}"/>
    <cellStyle name="Normal 3 5 5" xfId="6044" xr:uid="{79DCEF07-2084-440C-BFB1-BC4581B2EAB6}"/>
    <cellStyle name="Normal 3 5 5 2" xfId="12133" xr:uid="{C58E80F6-59B9-4DC0-AFCC-91D8A89315D4}"/>
    <cellStyle name="Normal 3 5 6" xfId="6045" xr:uid="{2C7D2B86-E05C-48A5-8AC2-8D4FE450092A}"/>
    <cellStyle name="Normal 3 5 6 2" xfId="12134" xr:uid="{63F7E77A-1F87-4476-A5CE-F34821343FD0}"/>
    <cellStyle name="Normal 3 5 7" xfId="6046" xr:uid="{36F1AA97-23C0-4F54-B429-F761AA853966}"/>
    <cellStyle name="Normal 3 5 7 2" xfId="12135" xr:uid="{87D801E7-EC7F-4CF2-9539-6B8063198FF5}"/>
    <cellStyle name="Normal 3 5 8" xfId="6047" xr:uid="{BADA9F8D-2840-472C-B795-81B46E17AE16}"/>
    <cellStyle name="Normal 3 5 8 2" xfId="12136" xr:uid="{966DA89D-D732-451D-B161-426608697B99}"/>
    <cellStyle name="Normal 3 5 9" xfId="6048" xr:uid="{92C64951-FB62-42AA-9673-41EF035A1EA2}"/>
    <cellStyle name="Normal 3 5 9 2" xfId="12137" xr:uid="{CDCF69A9-E327-48CA-B11C-616F98264793}"/>
    <cellStyle name="Normal 3 5_Ark1" xfId="6049" xr:uid="{7B17BA77-CE88-4690-BF46-F74417C26E2F}"/>
    <cellStyle name="Normal 3 6" xfId="6050" xr:uid="{EC2213FD-CBFF-4383-8D12-71D76E1A80ED}"/>
    <cellStyle name="Normal 3 6 2" xfId="6051" xr:uid="{08985CE7-E8F4-4074-B3D9-C0906E1ACD93}"/>
    <cellStyle name="Normal 3 6 2 2" xfId="6052" xr:uid="{3A657294-43E3-4F75-8D5C-D559893576F6}"/>
    <cellStyle name="Normal 3 6 2 2 2" xfId="6053" xr:uid="{545AC31B-7DF8-4B14-B1D6-1DA0A2671EF6}"/>
    <cellStyle name="Normal 3 6 2 2 2 2" xfId="6054" xr:uid="{11D93F3A-2623-4170-9A40-ABB9920B86A3}"/>
    <cellStyle name="Normal 3 6 2 2 2 2 2" xfId="12142" xr:uid="{1F2B306A-56D7-4C0B-8964-05F4075135C2}"/>
    <cellStyle name="Normal 3 6 2 2 2 3" xfId="12141" xr:uid="{8AA6C60C-AD76-47C4-9A31-E938F03815CC}"/>
    <cellStyle name="Normal 3 6 2 2 2_Ark1" xfId="9699" xr:uid="{C577D972-C34C-4B33-A159-4CC260012F5C}"/>
    <cellStyle name="Normal 3 6 2 2 3" xfId="6055" xr:uid="{F8B1D535-0E3F-4A67-B28C-FEBE86D97429}"/>
    <cellStyle name="Normal 3 6 2 2 3 2" xfId="12143" xr:uid="{8B539588-DB1F-49B4-89C2-ED8D35E3CDEF}"/>
    <cellStyle name="Normal 3 6 2 2 4" xfId="12140" xr:uid="{BAABDD49-2BF2-4D95-9FD0-31DB23CB42F1}"/>
    <cellStyle name="Normal 3 6 2 2_Ark1" xfId="9700" xr:uid="{69BF2D73-1FB4-44A0-92FE-95D932792BC1}"/>
    <cellStyle name="Normal 3 6 2 3" xfId="6056" xr:uid="{66B64F4B-4FE0-4988-863E-BA34690FB9FA}"/>
    <cellStyle name="Normal 3 6 2 3 2" xfId="12144" xr:uid="{D1BABB2C-6C36-42C8-8F0A-3ECBEAB58D02}"/>
    <cellStyle name="Normal 3 6 2 4" xfId="6057" xr:uid="{C453528B-9DEA-45A6-B048-11B2FE017803}"/>
    <cellStyle name="Normal 3 6 2 4 2" xfId="12145" xr:uid="{938F10A3-F574-4503-948F-F21674EAF685}"/>
    <cellStyle name="Normal 3 6 2 5" xfId="6058" xr:uid="{74BD9654-CAD7-4D3A-85D1-E12B82220687}"/>
    <cellStyle name="Normal 3 6 2 5 2" xfId="12146" xr:uid="{608D3032-D28E-418E-BC65-6BF5DBE0C25E}"/>
    <cellStyle name="Normal 3 6 2 6" xfId="12139" xr:uid="{A6767BEB-A50F-468C-9466-435655AD264C}"/>
    <cellStyle name="Normal 3 6 2_Ark1" xfId="9701" xr:uid="{1FA6FC28-E664-40F2-8A8F-3DA63A571C1B}"/>
    <cellStyle name="Normal 3 6 3" xfId="6059" xr:uid="{69DE21B5-29F6-4662-AB1E-944270456859}"/>
    <cellStyle name="Normal 3 6 3 2" xfId="12147" xr:uid="{9C1C1C11-56BC-4E0D-AA7E-3ECE54DA9725}"/>
    <cellStyle name="Normal 3 6 4" xfId="6060" xr:uid="{97CBF3A5-6896-43E2-AB3D-D7D9C54B769C}"/>
    <cellStyle name="Normal 3 6 4 2" xfId="6061" xr:uid="{0DC20DE1-EE48-4ED7-BC98-DB0188EC3BE7}"/>
    <cellStyle name="Normal 3 6 4 2 2" xfId="12149" xr:uid="{8C0791A5-7EB6-4100-83B1-3238C89C86B0}"/>
    <cellStyle name="Normal 3 6 4 3" xfId="6062" xr:uid="{7C9F6964-7553-4B70-8992-3836493D4310}"/>
    <cellStyle name="Normal 3 6 4 3 2" xfId="12150" xr:uid="{31FE5C6C-3DA8-4445-AA12-CE7FE5B4C495}"/>
    <cellStyle name="Normal 3 6 4 4" xfId="12148" xr:uid="{81905C76-B0D0-4869-88FE-395735758DFB}"/>
    <cellStyle name="Normal 3 6 4_Ark1" xfId="9702" xr:uid="{4E45112A-3E78-45B1-BE10-69F2C17D8878}"/>
    <cellStyle name="Normal 3 6 5" xfId="6063" xr:uid="{22C752D1-1A27-4D82-A444-599267193DE6}"/>
    <cellStyle name="Normal 3 6 5 2" xfId="12151" xr:uid="{5F69464A-4A64-49D4-B5DD-05195F27DBC0}"/>
    <cellStyle name="Normal 3 6 6" xfId="6064" xr:uid="{B410FCF8-7881-4438-9B48-F4021B2CE2AC}"/>
    <cellStyle name="Normal 3 6 6 2" xfId="12152" xr:uid="{905BF8F0-B0D7-4F88-98FD-966E6A94C59A}"/>
    <cellStyle name="Normal 3 6 7" xfId="10406" xr:uid="{2B5A5FDD-1BB8-4594-A9B2-02D92FC14D73}"/>
    <cellStyle name="Normal 3 6 8" xfId="10436" xr:uid="{E1C9273C-692C-4041-95ED-6581DC0E5598}"/>
    <cellStyle name="Normal 3 6 9" xfId="12138" xr:uid="{49EBCFBB-3B44-4DD9-BAAA-05EB67536A29}"/>
    <cellStyle name="Normal 3 6_Ark1" xfId="9703" xr:uid="{92910AC2-92B7-4856-9F8F-C82F280A9558}"/>
    <cellStyle name="Normal 3 7" xfId="6065" xr:uid="{7C141503-112D-4A75-B0B5-EB9C5C1A9080}"/>
    <cellStyle name="Normal 3 7 2" xfId="6066" xr:uid="{C3F43712-A986-45D5-811C-D02B246C0F2C}"/>
    <cellStyle name="Normal 3 7 2 2" xfId="6067" xr:uid="{6137850C-57C3-418F-BA86-78B659CD12FF}"/>
    <cellStyle name="Normal 3 7 2 2 2" xfId="6068" xr:uid="{7D12A31C-5EAD-4325-97BE-C244A911CA6E}"/>
    <cellStyle name="Normal 3 7 2 2 2 2" xfId="6069" xr:uid="{DF3351FD-ED26-4176-8377-C7436CD6B7DD}"/>
    <cellStyle name="Normal 3 7 2 2 2 2 2" xfId="12157" xr:uid="{2BDBD587-23B4-4FD2-AC13-DF3CD92169C0}"/>
    <cellStyle name="Normal 3 7 2 2 2 3" xfId="12156" xr:uid="{66EB839C-D799-4B92-A07D-22C6FAA6BD3F}"/>
    <cellStyle name="Normal 3 7 2 2 2_Ark1" xfId="9704" xr:uid="{1B79F5EE-24CC-49B0-9E18-7BEEA3853000}"/>
    <cellStyle name="Normal 3 7 2 2 3" xfId="6070" xr:uid="{18A300DA-74BF-46C6-ACAA-A83D718A25E6}"/>
    <cellStyle name="Normal 3 7 2 2 3 2" xfId="12158" xr:uid="{C0B3A50A-75DB-43C2-B01C-3BF90F30FAC2}"/>
    <cellStyle name="Normal 3 7 2 2 4" xfId="12155" xr:uid="{E27E7377-C795-4D4A-84A5-B680B06C7AB3}"/>
    <cellStyle name="Normal 3 7 2 2_Ark1" xfId="9705" xr:uid="{FF7D1F94-E136-4593-9990-ABA4F4A4FB71}"/>
    <cellStyle name="Normal 3 7 2 3" xfId="6071" xr:uid="{5C89A399-7456-4FD5-AB91-692BA57B6FC7}"/>
    <cellStyle name="Normal 3 7 2 3 2" xfId="12159" xr:uid="{E30788F9-90C2-4B2F-8ECA-14795F7C3F55}"/>
    <cellStyle name="Normal 3 7 2 4" xfId="6072" xr:uid="{4938646C-7D5C-4167-870A-C8B6CD755305}"/>
    <cellStyle name="Normal 3 7 2 4 2" xfId="12160" xr:uid="{B8B9D9F9-BD1F-4D7F-AA65-F33B3971F6E4}"/>
    <cellStyle name="Normal 3 7 2 5" xfId="6073" xr:uid="{39AF9E52-BAC2-4E8A-B812-E47DDF7F2BE4}"/>
    <cellStyle name="Normal 3 7 2 5 2" xfId="12161" xr:uid="{D419D758-080A-4FF5-951C-2AEE17C23DDE}"/>
    <cellStyle name="Normal 3 7 2 6" xfId="12154" xr:uid="{28118C27-0151-4B72-9122-319AAAD52947}"/>
    <cellStyle name="Normal 3 7 2_Ark1" xfId="9706" xr:uid="{751D0C0D-C815-43D1-9C70-61BD993F0A14}"/>
    <cellStyle name="Normal 3 7 3" xfId="6074" xr:uid="{C6DA80F8-101C-4F18-B0B1-B783BB8094B7}"/>
    <cellStyle name="Normal 3 7 3 2" xfId="12162" xr:uid="{3DACB176-08AF-4460-9D22-5128D79F1E75}"/>
    <cellStyle name="Normal 3 7 4" xfId="6075" xr:uid="{5C250DB1-D825-4887-B171-4B0D38610FDE}"/>
    <cellStyle name="Normal 3 7 4 2" xfId="6076" xr:uid="{F99B3C13-97BD-4457-A3C5-992F6FF91C90}"/>
    <cellStyle name="Normal 3 7 4 2 2" xfId="12164" xr:uid="{D67F6D73-EB2B-4A95-B3B6-D181F15767D5}"/>
    <cellStyle name="Normal 3 7 4 3" xfId="6077" xr:uid="{7323740A-0E98-4A5C-A6E2-D967222B6ED7}"/>
    <cellStyle name="Normal 3 7 4 3 2" xfId="12165" xr:uid="{24A738EC-E111-4566-95C2-3CEF554575EF}"/>
    <cellStyle name="Normal 3 7 4 4" xfId="12163" xr:uid="{39A3E63B-EFAA-4DA9-8440-6205375AFF75}"/>
    <cellStyle name="Normal 3 7 4_Ark1" xfId="9707" xr:uid="{9D8F944E-B2C4-4489-A10B-099C30A9E537}"/>
    <cellStyle name="Normal 3 7 5" xfId="6078" xr:uid="{D9006037-7879-4A8E-999B-BBD12D94D87E}"/>
    <cellStyle name="Normal 3 7 5 2" xfId="12166" xr:uid="{60F70644-D878-4817-AFE8-B89B07C93530}"/>
    <cellStyle name="Normal 3 7 6" xfId="6079" xr:uid="{DC594CEE-E89A-4F3F-B52E-F9CAFCE442E3}"/>
    <cellStyle name="Normal 3 7 6 2" xfId="12167" xr:uid="{54E5845E-4499-4585-BB9B-5449F43D4A18}"/>
    <cellStyle name="Normal 3 7 7" xfId="12153" xr:uid="{AB7C8FE3-5A63-4EF9-B243-ED56B3C42318}"/>
    <cellStyle name="Normal 3 7_Ark1" xfId="9708" xr:uid="{1732F1FB-45A0-4172-AE93-4E3B34D4927B}"/>
    <cellStyle name="Normal 3 8" xfId="6080" xr:uid="{7E10C054-E840-483F-8FBB-C96C77CC8AF6}"/>
    <cellStyle name="Normal 3 8 2" xfId="6081" xr:uid="{28719033-43AE-41E4-8861-25C4B85155E5}"/>
    <cellStyle name="Normal 3 8 2 2" xfId="6082" xr:uid="{74423E41-39C7-4BBA-9027-523FA0603AAD}"/>
    <cellStyle name="Normal 3 8 2 2 2" xfId="6083" xr:uid="{7635ECFF-CC12-4CAE-91D0-24F3E1191BB4}"/>
    <cellStyle name="Normal 3 8 2 2 2 2" xfId="6084" xr:uid="{535E4A59-47CF-4BDE-BF96-D56AF5C65383}"/>
    <cellStyle name="Normal 3 8 2 2 2 2 2" xfId="12172" xr:uid="{FAAFC50D-A3AD-42F9-9417-901D84DFB772}"/>
    <cellStyle name="Normal 3 8 2 2 2 3" xfId="12171" xr:uid="{93E07DFB-9706-46D0-8011-998202555E7D}"/>
    <cellStyle name="Normal 3 8 2 2 2_Ark1" xfId="9709" xr:uid="{8CD52E94-CBED-4B8F-9242-ADBE0A6942DB}"/>
    <cellStyle name="Normal 3 8 2 2 3" xfId="6085" xr:uid="{466A179C-FC83-41C7-AE23-AA625CCA4E34}"/>
    <cellStyle name="Normal 3 8 2 2 3 2" xfId="12173" xr:uid="{5C8D6EB3-2A94-4A46-99F1-8A476C1B17C7}"/>
    <cellStyle name="Normal 3 8 2 2 4" xfId="12170" xr:uid="{45C2B5F3-4639-4A20-91D5-5F349D7BEE89}"/>
    <cellStyle name="Normal 3 8 2 2_Ark1" xfId="9710" xr:uid="{93ADB208-5648-48F2-8091-BCF99EEA6B74}"/>
    <cellStyle name="Normal 3 8 2 3" xfId="6086" xr:uid="{444583E2-2681-4E97-B49B-59E69676908B}"/>
    <cellStyle name="Normal 3 8 2 3 2" xfId="12174" xr:uid="{749263D3-2E28-445C-A5E6-F2FE571B9438}"/>
    <cellStyle name="Normal 3 8 2 4" xfId="6087" xr:uid="{E078125A-270F-45B2-BB52-82DC8D62F36B}"/>
    <cellStyle name="Normal 3 8 2 4 2" xfId="12175" xr:uid="{B754CBFE-F523-4357-B082-8EA2C52A51B2}"/>
    <cellStyle name="Normal 3 8 2 5" xfId="6088" xr:uid="{9C5AD059-27E2-4C9D-B3E4-3D328F92A465}"/>
    <cellStyle name="Normal 3 8 2 5 2" xfId="12176" xr:uid="{07B28AEB-5653-4B84-9CFD-B8E692C9AE4F}"/>
    <cellStyle name="Normal 3 8 2 6" xfId="12169" xr:uid="{9A98AD5A-3A00-4404-BD58-BC4963F246FD}"/>
    <cellStyle name="Normal 3 8 2_Ark1" xfId="9711" xr:uid="{A828F860-C171-4E5C-93B8-91132109182A}"/>
    <cellStyle name="Normal 3 8 3" xfId="6089" xr:uid="{34F6A988-AF48-4FA3-8E19-92A865BE8806}"/>
    <cellStyle name="Normal 3 8 3 2" xfId="12177" xr:uid="{36059548-9011-496B-8CB9-AD3D5280C7A6}"/>
    <cellStyle name="Normal 3 8 4" xfId="6090" xr:uid="{978B9C0D-AE57-480C-B8C7-59E7670BB8CB}"/>
    <cellStyle name="Normal 3 8 4 2" xfId="6091" xr:uid="{FC137F27-C5B5-4E2A-84E8-A0B09C2E27EA}"/>
    <cellStyle name="Normal 3 8 4 2 2" xfId="12179" xr:uid="{DE3A9589-A1C7-46CC-AF23-16101521EC73}"/>
    <cellStyle name="Normal 3 8 4 3" xfId="6092" xr:uid="{6CECF52C-123B-43A3-85B2-BFF119459C68}"/>
    <cellStyle name="Normal 3 8 4 3 2" xfId="12180" xr:uid="{A868C4E7-D57F-44C3-B3C5-304A6E93ECDC}"/>
    <cellStyle name="Normal 3 8 4 4" xfId="12178" xr:uid="{174239A1-8BEB-4D27-B967-C09A9357843F}"/>
    <cellStyle name="Normal 3 8 4_Ark1" xfId="9712" xr:uid="{59C143E4-15F2-4BDD-9FEF-8215FF6EAED0}"/>
    <cellStyle name="Normal 3 8 5" xfId="6093" xr:uid="{49E56584-4DF3-4501-B3C5-E1CBD1F54F8E}"/>
    <cellStyle name="Normal 3 8 5 2" xfId="12181" xr:uid="{47728ACE-C7D3-42D2-873B-44BD4CBA5541}"/>
    <cellStyle name="Normal 3 8 6" xfId="6094" xr:uid="{22A77127-E721-4235-B13A-00311CA575BA}"/>
    <cellStyle name="Normal 3 8 6 2" xfId="12182" xr:uid="{E055B2C0-567B-455A-B51C-BBCA9173B7B2}"/>
    <cellStyle name="Normal 3 8 7" xfId="12168" xr:uid="{B94C3B01-74D3-4310-A062-53B23EC06B90}"/>
    <cellStyle name="Normal 3 8_Ark1" xfId="9713" xr:uid="{70B3907A-7FB8-495C-B212-35F41A4A5294}"/>
    <cellStyle name="Normal 3 9" xfId="6095" xr:uid="{0F772CD0-CDA2-415C-8A36-35C216ED55E2}"/>
    <cellStyle name="Normal 3 9 2" xfId="6096" xr:uid="{90F8EC95-D922-41DF-8DCE-C04366303865}"/>
    <cellStyle name="Normal 3 9 2 2" xfId="6097" xr:uid="{3C8D8EA6-1302-4E73-9B8A-091AC2193B61}"/>
    <cellStyle name="Normal 3 9 2 2 2" xfId="6098" xr:uid="{9517FFC5-2459-436B-AA61-69C0317CB424}"/>
    <cellStyle name="Normal 3 9 2 2 2 2" xfId="6099" xr:uid="{3C6FB29D-2077-4F39-A4B2-DF52CD6C00F7}"/>
    <cellStyle name="Normal 3 9 2 2 2 2 2" xfId="12187" xr:uid="{88C47033-FCF4-49B3-A3E2-F7C3256DDB95}"/>
    <cellStyle name="Normal 3 9 2 2 2 3" xfId="12186" xr:uid="{6CF3D1AD-8F0A-4DBD-B249-7720FC75AC48}"/>
    <cellStyle name="Normal 3 9 2 2 2_Ark1" xfId="9714" xr:uid="{E5CD82FE-1FE1-4B7D-8FC3-14BBD6FB4BDA}"/>
    <cellStyle name="Normal 3 9 2 2 3" xfId="6100" xr:uid="{62B69632-89BA-4E43-9E73-6237BFD1D7EE}"/>
    <cellStyle name="Normal 3 9 2 2 3 2" xfId="12188" xr:uid="{0842143F-0FF5-41D6-A98E-F3504941807E}"/>
    <cellStyle name="Normal 3 9 2 2 4" xfId="12185" xr:uid="{30F1CC15-CBC0-4EAE-A20B-828888F9926A}"/>
    <cellStyle name="Normal 3 9 2 2_Ark1" xfId="9715" xr:uid="{CD28ECD7-F386-4110-9ED5-BB2C8699EBF8}"/>
    <cellStyle name="Normal 3 9 2 3" xfId="6101" xr:uid="{A0A83672-3331-44D1-848D-566185E7B62A}"/>
    <cellStyle name="Normal 3 9 2 3 2" xfId="12189" xr:uid="{07C78C3C-C272-4858-AA28-943BEAE7ACFC}"/>
    <cellStyle name="Normal 3 9 2 4" xfId="6102" xr:uid="{AA473FDB-81AA-427A-B5A8-EFA64950362E}"/>
    <cellStyle name="Normal 3 9 2 4 2" xfId="12190" xr:uid="{21D2A590-53A5-4831-9925-B815BA4C67F1}"/>
    <cellStyle name="Normal 3 9 2 5" xfId="6103" xr:uid="{F3F1817D-6FD0-4CD9-96E9-F452C2A12129}"/>
    <cellStyle name="Normal 3 9 2 5 2" xfId="12191" xr:uid="{F745308D-CA58-46DC-8FF7-5AA29E0AB6CA}"/>
    <cellStyle name="Normal 3 9 2 6" xfId="12184" xr:uid="{7C6ABF0F-B928-4CBE-A6EC-8E8B7E498468}"/>
    <cellStyle name="Normal 3 9 2_Ark1" xfId="9716" xr:uid="{2D33B383-6337-45DD-B77A-6C760433065C}"/>
    <cellStyle name="Normal 3 9 3" xfId="6104" xr:uid="{3029FAE9-357E-49A9-846D-D840813E130E}"/>
    <cellStyle name="Normal 3 9 3 2" xfId="12192" xr:uid="{ED79C62B-0EDD-4978-8426-5697FAA1A534}"/>
    <cellStyle name="Normal 3 9 4" xfId="6105" xr:uid="{B9055272-0674-4DE3-AA62-C1A6A9E2556A}"/>
    <cellStyle name="Normal 3 9 4 2" xfId="6106" xr:uid="{8150196A-C967-4AFF-894A-B6C32407AE76}"/>
    <cellStyle name="Normal 3 9 4 2 2" xfId="12194" xr:uid="{4AB2AD40-7B1C-4D6F-9C0B-42B453D8A5AB}"/>
    <cellStyle name="Normal 3 9 4 3" xfId="6107" xr:uid="{55741DC9-EDFE-4033-B55C-59F57FDFC04F}"/>
    <cellStyle name="Normal 3 9 4 3 2" xfId="12195" xr:uid="{FA4BC08E-C128-43A7-A477-F39BBD077D7A}"/>
    <cellStyle name="Normal 3 9 4 4" xfId="12193" xr:uid="{987D5315-0F3B-4F84-AD70-6601E4FB0AA9}"/>
    <cellStyle name="Normal 3 9 4_Ark1" xfId="9717" xr:uid="{0124ED59-FA88-4435-A2A4-85C1DE58E70B}"/>
    <cellStyle name="Normal 3 9 5" xfId="6108" xr:uid="{BE289212-15A2-4FDF-BCC5-3E17D7D58010}"/>
    <cellStyle name="Normal 3 9 5 2" xfId="12196" xr:uid="{A43C6FC1-5EDC-4AB0-81AD-F358CE87F905}"/>
    <cellStyle name="Normal 3 9 6" xfId="6109" xr:uid="{EF1B2666-8505-433D-B73C-22B431A31091}"/>
    <cellStyle name="Normal 3 9 6 2" xfId="12197" xr:uid="{2B902F30-5EBF-4A87-8665-A57FF71F49E0}"/>
    <cellStyle name="Normal 3 9 7" xfId="12183" xr:uid="{7DB5B467-D990-4EB3-9643-D6AF5DCE10B9}"/>
    <cellStyle name="Normal 3 9_Ark1" xfId="9718" xr:uid="{05CAA661-68CE-4162-BED3-F0BAA8F97DD7}"/>
    <cellStyle name="Normal 3_Ark1" xfId="6110" xr:uid="{D082FEF3-3092-4F50-A8C0-2489EAA1010F}"/>
    <cellStyle name="Normal 30" xfId="6111" xr:uid="{4BF3CA37-5084-46F2-B215-B91295F902D5}"/>
    <cellStyle name="Normal 30 2" xfId="12198" xr:uid="{CC97DE82-8AB9-442F-B845-B42DB7EA2946}"/>
    <cellStyle name="Normal 31" xfId="6112" xr:uid="{E8320046-86AF-4591-9D8E-739AFACB8D1C}"/>
    <cellStyle name="Normal 31 10" xfId="6113" xr:uid="{E2376EF6-CB22-4C41-AF91-F1DFD71867A4}"/>
    <cellStyle name="Normal 31 10 2" xfId="12200" xr:uid="{657A84C4-B88E-4A31-B8CD-B5C1A15782CA}"/>
    <cellStyle name="Normal 31 11" xfId="6114" xr:uid="{1AAE976E-A513-4978-BFCC-205CFC5B94CB}"/>
    <cellStyle name="Normal 31 11 2" xfId="12201" xr:uid="{87777647-3F08-4285-AEAA-29FB91DE3EAF}"/>
    <cellStyle name="Normal 31 12" xfId="6115" xr:uid="{46D3AA69-5EE5-44DA-95C9-B524EF594010}"/>
    <cellStyle name="Normal 31 12 2" xfId="12202" xr:uid="{3E8985C7-565C-46A0-A172-956226604FFC}"/>
    <cellStyle name="Normal 31 13" xfId="6116" xr:uid="{5DB22F92-1720-4A0D-884C-F628D2690082}"/>
    <cellStyle name="Normal 31 13 2" xfId="12203" xr:uid="{B56A1715-61E8-46A4-87A2-359C8BBF67A5}"/>
    <cellStyle name="Normal 31 14" xfId="6117" xr:uid="{B5BBAC30-D52B-401D-9199-BB944B30E53F}"/>
    <cellStyle name="Normal 31 14 2" xfId="12204" xr:uid="{F7761816-37C8-46D8-B8EA-8D41A2FA3F3E}"/>
    <cellStyle name="Normal 31 15" xfId="6118" xr:uid="{6CF51063-E892-4A2A-9555-AB55618B9067}"/>
    <cellStyle name="Normal 31 15 2" xfId="12205" xr:uid="{DCA30375-B67C-43BA-88FD-9D01F238225D}"/>
    <cellStyle name="Normal 31 16" xfId="12199" xr:uid="{E07D5D0B-6763-4696-9FB9-823079E544DC}"/>
    <cellStyle name="Normal 31 2" xfId="6119" xr:uid="{9D956ACE-4DAB-4092-9B71-6CAC666560F7}"/>
    <cellStyle name="Normal 31 2 2" xfId="12206" xr:uid="{859E5789-6AE3-4E04-AA33-83A86A61C42C}"/>
    <cellStyle name="Normal 31 3" xfId="6120" xr:uid="{502E7FA1-A3A6-4EFB-9514-EC16E42EA988}"/>
    <cellStyle name="Normal 31 3 2" xfId="12207" xr:uid="{19AF4BF6-5EE6-4D11-95BA-D5777F771DE5}"/>
    <cellStyle name="Normal 31 4" xfId="6121" xr:uid="{1A099032-8B16-4446-8D32-DEE305975B1F}"/>
    <cellStyle name="Normal 31 4 2" xfId="12208" xr:uid="{96526BD7-D2C3-4222-9E32-1CF624C040B1}"/>
    <cellStyle name="Normal 31 5" xfId="6122" xr:uid="{B89F0E58-6B6E-4873-8C5F-3EF2F7B7320C}"/>
    <cellStyle name="Normal 31 5 2" xfId="12209" xr:uid="{CDDAE85D-A588-4F83-88B4-4AAE3725ACE1}"/>
    <cellStyle name="Normal 31 6" xfId="6123" xr:uid="{B9AC5CE6-EC31-4076-8108-EB22B3E1A71A}"/>
    <cellStyle name="Normal 31 6 2" xfId="12210" xr:uid="{459EB221-9022-471E-8F3D-ACDC477FC1AB}"/>
    <cellStyle name="Normal 31 7" xfId="6124" xr:uid="{D1ECDD80-8DE0-4DCA-8967-8C83F154B17D}"/>
    <cellStyle name="Normal 31 7 2" xfId="12211" xr:uid="{E7AB60A1-AB52-4BAC-AED7-8D285AE2F44E}"/>
    <cellStyle name="Normal 31 8" xfId="6125" xr:uid="{1975F671-D5B9-48CC-893F-E650FE07E290}"/>
    <cellStyle name="Normal 31 8 2" xfId="12212" xr:uid="{330F72FA-6BFB-464D-961F-241FE2D14D6D}"/>
    <cellStyle name="Normal 31 9" xfId="6126" xr:uid="{B3DD43D9-31F0-4B9F-9893-B9887BD46284}"/>
    <cellStyle name="Normal 31 9 2" xfId="12213" xr:uid="{5A1C3D9D-9F67-4BF4-8F6E-153E7DCAD6B5}"/>
    <cellStyle name="Normal 31_Ark1" xfId="9719" xr:uid="{774B5558-8EE9-4303-8A74-1F97D2E11DC9}"/>
    <cellStyle name="Normal 32" xfId="6127" xr:uid="{F5111D50-D43D-4968-AD01-2DD53D014FE3}"/>
    <cellStyle name="Normal 32 10" xfId="6128" xr:uid="{E1F76ACE-24D7-41AA-AC5A-C98B001BC7BC}"/>
    <cellStyle name="Normal 32 10 2" xfId="12215" xr:uid="{E6C68E29-D4A3-4AF0-A361-2F0CAD3C3733}"/>
    <cellStyle name="Normal 32 11" xfId="6129" xr:uid="{B28E6D64-5322-48F0-BA74-21071A999B78}"/>
    <cellStyle name="Normal 32 11 2" xfId="12216" xr:uid="{B6DAE959-70AB-4331-A989-BA6CE5FFA45F}"/>
    <cellStyle name="Normal 32 12" xfId="6130" xr:uid="{F9429D61-058A-4A6D-B119-C8C8353719D6}"/>
    <cellStyle name="Normal 32 12 2" xfId="12217" xr:uid="{FC694A1B-F977-4F0B-AAC9-DC098C0DFB10}"/>
    <cellStyle name="Normal 32 13" xfId="6131" xr:uid="{848CC7DD-364C-4F8D-B4BB-5ADBCC05417E}"/>
    <cellStyle name="Normal 32 13 2" xfId="12218" xr:uid="{B5B0ABD5-F920-44A6-92A8-25C1CAE3CE72}"/>
    <cellStyle name="Normal 32 14" xfId="6132" xr:uid="{F23A048C-3B3D-4881-8495-BF21161C3C66}"/>
    <cellStyle name="Normal 32 14 2" xfId="12219" xr:uid="{C3818307-7113-4E52-B14C-8FC9AC028ED2}"/>
    <cellStyle name="Normal 32 15" xfId="6133" xr:uid="{E878AF8D-8803-4D0A-978A-16E4A44E929F}"/>
    <cellStyle name="Normal 32 15 2" xfId="12220" xr:uid="{65F68CBA-52DE-4751-985B-99CE573E05CE}"/>
    <cellStyle name="Normal 32 16" xfId="12214" xr:uid="{9ED80C84-B0C5-40C0-87D9-62C7A4E0A226}"/>
    <cellStyle name="Normal 32 2" xfId="6134" xr:uid="{AB8FC975-13EC-422D-9F7A-8EB26272968A}"/>
    <cellStyle name="Normal 32 2 2" xfId="12221" xr:uid="{2549C8A2-37E8-4C1D-AA1F-C5542A6F1000}"/>
    <cellStyle name="Normal 32 3" xfId="6135" xr:uid="{F6AE779A-861B-4D9A-A5B7-33A0F56AF21D}"/>
    <cellStyle name="Normal 32 3 2" xfId="12222" xr:uid="{2E11373E-B6DE-4628-93ED-FB000AC3D80D}"/>
    <cellStyle name="Normal 32 4" xfId="6136" xr:uid="{37CC2DCC-46AC-445F-A4E9-D0505994732A}"/>
    <cellStyle name="Normal 32 4 2" xfId="12223" xr:uid="{32B014D0-8046-4C68-A286-FB300F15EA42}"/>
    <cellStyle name="Normal 32 5" xfId="6137" xr:uid="{7DE2369D-E376-4267-B38E-A0669EB27B12}"/>
    <cellStyle name="Normal 32 5 2" xfId="12224" xr:uid="{A180E2AF-73A3-456F-B205-B082CA860E9F}"/>
    <cellStyle name="Normal 32 6" xfId="6138" xr:uid="{4118626A-1CD0-4370-86EE-17782F708CBD}"/>
    <cellStyle name="Normal 32 6 2" xfId="12225" xr:uid="{15775A3D-5313-4547-BF8F-EBF27D97CF13}"/>
    <cellStyle name="Normal 32 7" xfId="6139" xr:uid="{38A655D3-CA30-421A-92B7-08BCE1E8BBB2}"/>
    <cellStyle name="Normal 32 7 2" xfId="12226" xr:uid="{81F0900F-239E-42A5-94B5-E3BD0359D9DF}"/>
    <cellStyle name="Normal 32 8" xfId="6140" xr:uid="{D691DB33-5849-4E77-A3F8-2C40409960A5}"/>
    <cellStyle name="Normal 32 8 2" xfId="12227" xr:uid="{0CEBF085-65DC-4C04-B761-5DE8FA42E058}"/>
    <cellStyle name="Normal 32 9" xfId="6141" xr:uid="{7F022431-AC7F-47E7-9DE9-E87FFE92648D}"/>
    <cellStyle name="Normal 32 9 2" xfId="12228" xr:uid="{3F65B63C-3FD2-4FFD-B997-2B72F8E37449}"/>
    <cellStyle name="Normal 32_Ark1" xfId="9720" xr:uid="{79F5D9CF-2F67-4CDD-9AD1-CDE1105D7233}"/>
    <cellStyle name="Normal 33" xfId="6142" xr:uid="{2DFBA3FE-CDDD-489E-8F18-8ED94E7D11E3}"/>
    <cellStyle name="Normal 33 10" xfId="6143" xr:uid="{B573852B-1A55-4E41-AAF4-5ED2A9693FFC}"/>
    <cellStyle name="Normal 33 10 2" xfId="12230" xr:uid="{EB37B388-458A-47C3-9572-0743D2DE52A8}"/>
    <cellStyle name="Normal 33 11" xfId="6144" xr:uid="{D030AE2B-0673-46A4-A2C4-6C8F1A71EE8C}"/>
    <cellStyle name="Normal 33 11 2" xfId="12231" xr:uid="{E3EC8C9B-2DC3-4233-89A7-F7CC27604CB8}"/>
    <cellStyle name="Normal 33 12" xfId="6145" xr:uid="{6CAC00FF-8B9A-488D-875D-41B930479BE9}"/>
    <cellStyle name="Normal 33 12 2" xfId="12232" xr:uid="{924B78BC-39D0-4CD5-9A24-D60C3B07944F}"/>
    <cellStyle name="Normal 33 13" xfId="6146" xr:uid="{EB1B6287-6944-4062-B317-CE2BEE826B1C}"/>
    <cellStyle name="Normal 33 13 2" xfId="12233" xr:uid="{10E2A836-19F5-477E-B9A1-A8429430F30A}"/>
    <cellStyle name="Normal 33 14" xfId="6147" xr:uid="{08F1CE4C-95AF-4F97-B1EF-F587E47BAB72}"/>
    <cellStyle name="Normal 33 14 2" xfId="12234" xr:uid="{248279A1-2376-49E2-8A8B-17E514C7ED91}"/>
    <cellStyle name="Normal 33 15" xfId="6148" xr:uid="{67FF5855-41B1-40DD-B628-A50A063EE39B}"/>
    <cellStyle name="Normal 33 15 2" xfId="12235" xr:uid="{CBD5F072-2A5B-4EFC-A7B0-FA283C37A8A2}"/>
    <cellStyle name="Normal 33 16" xfId="12229" xr:uid="{5454CDC4-7C30-43DA-8417-52A28C894B8F}"/>
    <cellStyle name="Normal 33 2" xfId="6149" xr:uid="{C595BFE1-2F2D-4D4C-8E71-5C0A9FEB170E}"/>
    <cellStyle name="Normal 33 2 2" xfId="12236" xr:uid="{C2EF75DD-FDC6-4060-8247-6B9A4BAD4809}"/>
    <cellStyle name="Normal 33 3" xfId="6150" xr:uid="{F792014C-FFDC-4FDA-862F-DE67CA90205D}"/>
    <cellStyle name="Normal 33 3 2" xfId="12237" xr:uid="{45744A3E-1B3A-4D5F-AB52-46D4534B9809}"/>
    <cellStyle name="Normal 33 4" xfId="6151" xr:uid="{D11E3072-FD41-44E1-A7F9-D580A18F585E}"/>
    <cellStyle name="Normal 33 4 2" xfId="12238" xr:uid="{8F635803-17E1-485A-813F-E157B3B53FD9}"/>
    <cellStyle name="Normal 33 5" xfId="6152" xr:uid="{07478DF8-99EA-4DF9-8D9C-88498EC98045}"/>
    <cellStyle name="Normal 33 5 2" xfId="12239" xr:uid="{6E44D472-133B-46BA-8BB7-BAECECF4B2D6}"/>
    <cellStyle name="Normal 33 6" xfId="6153" xr:uid="{49473497-F779-4D81-959F-F10EF0CA1D00}"/>
    <cellStyle name="Normal 33 6 2" xfId="12240" xr:uid="{00EE3959-2E6D-4712-AC8A-0DA087B78E4B}"/>
    <cellStyle name="Normal 33 7" xfId="6154" xr:uid="{E32D4EB4-6665-4CB7-997A-168490E3C1FA}"/>
    <cellStyle name="Normal 33 7 2" xfId="12241" xr:uid="{7EEDB6AD-D2CB-48EC-8BAC-CBC20D2D8113}"/>
    <cellStyle name="Normal 33 8" xfId="6155" xr:uid="{FDE996FA-A401-4987-BB63-1D8326E1E877}"/>
    <cellStyle name="Normal 33 8 2" xfId="12242" xr:uid="{52650835-9F81-4DD1-97F8-C8175AB90192}"/>
    <cellStyle name="Normal 33 9" xfId="6156" xr:uid="{27DE9CF9-EB43-40DC-868F-6958C997D267}"/>
    <cellStyle name="Normal 33 9 2" xfId="12243" xr:uid="{D9DF874D-35AA-479A-B5FA-D809E896C008}"/>
    <cellStyle name="Normal 33_Ark1" xfId="9721" xr:uid="{29752762-D779-4396-9506-8CEE2A257731}"/>
    <cellStyle name="Normal 34" xfId="6157" xr:uid="{47F7D20F-8BC7-40F7-915D-C94967965CD0}"/>
    <cellStyle name="Normal 34 10" xfId="6158" xr:uid="{FAB77B80-2623-409C-8C29-5C2E029E9868}"/>
    <cellStyle name="Normal 34 10 2" xfId="12245" xr:uid="{5EAD415C-DC52-492C-9FDB-89E3889E82E0}"/>
    <cellStyle name="Normal 34 11" xfId="6159" xr:uid="{CAC648C4-38E5-40DC-B5FF-3A7E6143BFBA}"/>
    <cellStyle name="Normal 34 11 2" xfId="12246" xr:uid="{D1327F24-519E-478E-A401-E72012747F85}"/>
    <cellStyle name="Normal 34 12" xfId="6160" xr:uid="{78094C9A-06B6-4210-955F-691D6CC46FF0}"/>
    <cellStyle name="Normal 34 12 2" xfId="12247" xr:uid="{6DB2B055-F85E-4480-AFD6-F9036BA4972C}"/>
    <cellStyle name="Normal 34 13" xfId="6161" xr:uid="{2310E72F-5C10-41C3-9E1C-D3BA140EDB0D}"/>
    <cellStyle name="Normal 34 13 2" xfId="12248" xr:uid="{45F9852A-06B5-4D2B-ACBF-5735D22B9A5F}"/>
    <cellStyle name="Normal 34 14" xfId="6162" xr:uid="{5718892C-BB17-4C32-8BB8-76A880739B0E}"/>
    <cellStyle name="Normal 34 14 2" xfId="12249" xr:uid="{C17C5838-31CE-45D8-8189-B6E98474053C}"/>
    <cellStyle name="Normal 34 15" xfId="6163" xr:uid="{EA23F4DC-BAE9-4CA4-B99F-EF49F4A8732E}"/>
    <cellStyle name="Normal 34 15 2" xfId="12250" xr:uid="{EFD30710-0540-4F9B-91EF-B5D9996FA43D}"/>
    <cellStyle name="Normal 34 16" xfId="12244" xr:uid="{1825A4E4-D108-4AD4-B097-B819379AA626}"/>
    <cellStyle name="Normal 34 2" xfId="6164" xr:uid="{C15AF0E0-B473-4559-8BF9-0018BCD3ABE1}"/>
    <cellStyle name="Normal 34 2 2" xfId="12251" xr:uid="{F2BDFB7D-378F-4CF6-A62D-0910BC0E3FCF}"/>
    <cellStyle name="Normal 34 3" xfId="6165" xr:uid="{D6BC1DE7-12D2-4AB2-8AF3-6625ACF7C44A}"/>
    <cellStyle name="Normal 34 3 2" xfId="12252" xr:uid="{D4DC37C9-B1FD-4D83-8CBE-3432E7AAA17C}"/>
    <cellStyle name="Normal 34 4" xfId="6166" xr:uid="{981C8F04-CBF2-4629-ADE4-FE47FD6FBED5}"/>
    <cellStyle name="Normal 34 4 2" xfId="12253" xr:uid="{6B87D50E-130D-4FCA-B1D7-BC633FFE41D1}"/>
    <cellStyle name="Normal 34 5" xfId="6167" xr:uid="{E4FD69AE-743A-4731-AD74-4DB3804DFF55}"/>
    <cellStyle name="Normal 34 5 2" xfId="12254" xr:uid="{2DB033CD-CE5E-4776-BF2E-621B5A0D9451}"/>
    <cellStyle name="Normal 34 6" xfId="6168" xr:uid="{3AFE7359-4CA2-4956-B27E-45907FCFF968}"/>
    <cellStyle name="Normal 34 6 2" xfId="12255" xr:uid="{DB82A7DB-143D-41D4-9A80-72D2F702A25A}"/>
    <cellStyle name="Normal 34 7" xfId="6169" xr:uid="{A32CD87C-9F07-4C74-908E-A4CDB90E5683}"/>
    <cellStyle name="Normal 34 7 2" xfId="12256" xr:uid="{D6651F1A-4A53-430D-91B4-02EBC255E5CF}"/>
    <cellStyle name="Normal 34 8" xfId="6170" xr:uid="{B2AA278D-0EB3-492D-BCED-FCDD1CD9ABED}"/>
    <cellStyle name="Normal 34 8 2" xfId="12257" xr:uid="{664A8588-3AC0-4334-955A-4154E4E3D3C1}"/>
    <cellStyle name="Normal 34 9" xfId="6171" xr:uid="{181E48C5-BD4C-4322-933B-64CD55090637}"/>
    <cellStyle name="Normal 34 9 2" xfId="12258" xr:uid="{0AB749FC-554F-481A-B097-03757AE05431}"/>
    <cellStyle name="Normal 34_Ark1" xfId="9722" xr:uid="{F558215C-9937-4C62-AD38-ED2F9194C48D}"/>
    <cellStyle name="Normal 35" xfId="6172" xr:uid="{210C352A-78DD-466A-9EC6-609EE80CE193}"/>
    <cellStyle name="Normal 35 2" xfId="12259" xr:uid="{4EDB5FD8-5FE0-4A30-B49B-EA67037808C0}"/>
    <cellStyle name="Normal 36" xfId="6173" xr:uid="{4D657250-7548-42A5-A4E7-F057510AFDD6}"/>
    <cellStyle name="Normal 37" xfId="6174" xr:uid="{B12D120B-EDC3-452F-9330-C14219E0A55F}"/>
    <cellStyle name="Normal 38" xfId="6175" xr:uid="{A9D1CD2A-626E-4511-86CF-DC1884797A98}"/>
    <cellStyle name="Normal 39" xfId="6176" xr:uid="{DC35340F-C133-43D6-8FE5-85EEA98B75D8}"/>
    <cellStyle name="Normal 39 2" xfId="12260" xr:uid="{B6D5EB48-C871-4890-964B-CECEBDBACC7D}"/>
    <cellStyle name="Normal 4" xfId="22" xr:uid="{51D21E92-23F3-4F4B-9827-4100CAAE85DC}"/>
    <cellStyle name="Normal 4 10" xfId="6177" xr:uid="{F1FA7E4C-45DB-49E5-93F9-58D1EE2D0041}"/>
    <cellStyle name="Normal 4 10 2" xfId="12261" xr:uid="{AC9F8624-8673-49AF-A9F7-D70397BE1CA8}"/>
    <cellStyle name="Normal 4 11" xfId="6178" xr:uid="{EF528A3A-3552-434E-A51C-9105B6AA3DB8}"/>
    <cellStyle name="Normal 4 11 2" xfId="12262" xr:uid="{2FB73FA7-2511-4AA2-B098-E386A2F70D37}"/>
    <cellStyle name="Normal 4 12" xfId="6179" xr:uid="{49BB88D9-7CE7-46C5-9813-AC34CC3418F1}"/>
    <cellStyle name="Normal 4 12 2" xfId="12263" xr:uid="{119F7241-4E14-4C22-B649-2F8C737B32BE}"/>
    <cellStyle name="Normal 4 13" xfId="6180" xr:uid="{A437CCF7-A7A4-4FB4-9B73-714B145D38C7}"/>
    <cellStyle name="Normal 4 13 2" xfId="12264" xr:uid="{DF90B90B-1BD7-4112-8712-081CACECE91F}"/>
    <cellStyle name="Normal 4 14" xfId="6181" xr:uid="{2350D47E-AB5F-4A23-8D69-6B9CECE7A0F0}"/>
    <cellStyle name="Normal 4 14 2" xfId="12265" xr:uid="{AE2C258A-5545-404F-A429-C34E5C984395}"/>
    <cellStyle name="Normal 4 15" xfId="6182" xr:uid="{7FD91205-D138-4BA3-8514-E3043EF3EC78}"/>
    <cellStyle name="Normal 4 15 2" xfId="12266" xr:uid="{2A84D0DB-5FF7-4D8F-8706-1AEB63328672}"/>
    <cellStyle name="Normal 4 16" xfId="6183" xr:uid="{16A9FDC5-E5C3-45D1-9FEA-440D1074F756}"/>
    <cellStyle name="Normal 4 16 2" xfId="12267" xr:uid="{875D6D12-2314-422A-A216-D41783B2DB06}"/>
    <cellStyle name="Normal 4 17" xfId="6184" xr:uid="{DB8B8162-DB9C-4D70-B874-6E434BF76438}"/>
    <cellStyle name="Normal 4 17 2" xfId="12268" xr:uid="{431B0A83-1B57-430A-B285-D265E465761D}"/>
    <cellStyle name="Normal 4 18" xfId="6185" xr:uid="{982B205C-F52D-4D0F-B06C-86F2D0BE6237}"/>
    <cellStyle name="Normal 4 18 2" xfId="12269" xr:uid="{177DA94B-2A45-4783-AE0A-A65D03156F8A}"/>
    <cellStyle name="Normal 4 19" xfId="6186" xr:uid="{3B41CDC1-A55E-4BE2-A839-C01EC38FAB8B}"/>
    <cellStyle name="Normal 4 19 2" xfId="12270" xr:uid="{58757801-AA96-429F-8674-4F0AF1EE8C1F}"/>
    <cellStyle name="Normal 4 2" xfId="23" xr:uid="{A41A53FD-A543-4E33-AEB3-80FEB4D19C6C}"/>
    <cellStyle name="Normal 4 2 10" xfId="6187" xr:uid="{2C767D0A-88A7-4E0A-8B69-539361466FDD}"/>
    <cellStyle name="Normal 4 2 10 2" xfId="12271" xr:uid="{31233F24-288F-47A3-954B-77DAF2CDCB77}"/>
    <cellStyle name="Normal 4 2 11" xfId="6188" xr:uid="{C82DAB64-7702-43F2-A317-605E5FE9E226}"/>
    <cellStyle name="Normal 4 2 11 2" xfId="12272" xr:uid="{E24DD23D-AC72-4B7F-8219-D1AEE9DB20F7}"/>
    <cellStyle name="Normal 4 2 12" xfId="6189" xr:uid="{914B0BBB-6769-47A4-A64A-6472C4A6B6D6}"/>
    <cellStyle name="Normal 4 2 12 2" xfId="12273" xr:uid="{93C227E9-85C6-4CEF-ACFA-463075081D25}"/>
    <cellStyle name="Normal 4 2 13" xfId="10373" xr:uid="{9D92EC2C-6E95-47C8-B991-5D25482FAE69}"/>
    <cellStyle name="Normal 4 2 2" xfId="6190" xr:uid="{9487C347-9EF9-47A9-8AA9-90A9217DCA2E}"/>
    <cellStyle name="Normal 4 2 2 10" xfId="6191" xr:uid="{2FFF2CB4-35DB-46FF-B9CA-D939F4E0871C}"/>
    <cellStyle name="Normal 4 2 2 10 2" xfId="12275" xr:uid="{8A078BBA-645E-45F3-894C-11A312C4C6C8}"/>
    <cellStyle name="Normal 4 2 2 11" xfId="6192" xr:uid="{581FC4A7-F189-46C9-B264-BF6C46E3F38E}"/>
    <cellStyle name="Normal 4 2 2 11 2" xfId="12276" xr:uid="{A98A777B-AA23-4DC9-B345-6D069381E16B}"/>
    <cellStyle name="Normal 4 2 2 12" xfId="6193" xr:uid="{4A0A77EC-8274-498F-9D4A-6F10B6615E88}"/>
    <cellStyle name="Normal 4 2 2 12 2" xfId="12277" xr:uid="{3CD21490-20C6-4B85-8D67-68C21787AD2C}"/>
    <cellStyle name="Normal 4 2 2 13" xfId="6194" xr:uid="{FCDBE561-230D-41FF-BCF4-05A21F0409C0}"/>
    <cellStyle name="Normal 4 2 2 13 2" xfId="12278" xr:uid="{FD32F01E-1992-4184-96E9-859C9D6D767C}"/>
    <cellStyle name="Normal 4 2 2 14" xfId="6195" xr:uid="{D91A6CA5-0E15-4D88-8353-9882266C3E73}"/>
    <cellStyle name="Normal 4 2 2 14 2" xfId="12279" xr:uid="{D361B571-EA16-4B98-8207-4516C224BF61}"/>
    <cellStyle name="Normal 4 2 2 15" xfId="6196" xr:uid="{D3F6907F-E9D3-4A61-8A56-4ACD69FE02AF}"/>
    <cellStyle name="Normal 4 2 2 15 2" xfId="9723" xr:uid="{50512294-9885-4971-BB00-E9A2482E31BB}"/>
    <cellStyle name="Normal 4 2 2 15 3" xfId="12280" xr:uid="{8A726D0B-163C-4510-82BE-C2DB8922B5CC}"/>
    <cellStyle name="Normal 4 2 2 15_Balanse ASA legal" xfId="9724" xr:uid="{D66A25BA-0DF0-481B-9FFC-15B8A27D6264}"/>
    <cellStyle name="Normal 4 2 2 16" xfId="6197" xr:uid="{0A4D46DC-92EC-4A8F-88E5-34969066261C}"/>
    <cellStyle name="Normal 4 2 2 16 2" xfId="9725" xr:uid="{9777E5DF-8E0D-40F4-A80B-2230A5E77D2E}"/>
    <cellStyle name="Normal 4 2 2 16 3" xfId="12281" xr:uid="{A28FD245-7958-44D9-A111-D1BB1FA83EB4}"/>
    <cellStyle name="Normal 4 2 2 16_Balanse ASA legal" xfId="9726" xr:uid="{538BF503-FB02-4650-A764-E2A38D62089E}"/>
    <cellStyle name="Normal 4 2 2 17" xfId="6198" xr:uid="{183209A6-30AF-46E4-AA79-0EB8C3925272}"/>
    <cellStyle name="Normal 4 2 2 17 2" xfId="6199" xr:uid="{C7D03D3C-5890-4DD3-847E-565B783C3C7F}"/>
    <cellStyle name="Normal 4 2 2 17 2 2" xfId="9727" xr:uid="{5735953B-F4B2-4C2C-8D1D-61B1FAC7F8BC}"/>
    <cellStyle name="Normal 4 2 2 17 2 2 2" xfId="9728" xr:uid="{1CE61178-85F1-4604-8E3F-35235BA48F33}"/>
    <cellStyle name="Normal 4 2 2 17 2 3" xfId="9729" xr:uid="{8F4C6379-3999-4908-9317-6343F98CD1E3}"/>
    <cellStyle name="Normal 4 2 2 17 2_Balanse ASA legal" xfId="9730" xr:uid="{29AF3B19-7325-43F0-BFBE-BB0242CF7946}"/>
    <cellStyle name="Normal 4 2 2 17 3" xfId="6200" xr:uid="{C2A4D472-DB93-4DE3-BA40-200195A3968F}"/>
    <cellStyle name="Normal 4 2 2 17 3 2" xfId="9731" xr:uid="{F90F6AC6-5F86-49BB-9BBA-25F8759EE225}"/>
    <cellStyle name="Normal 4 2 2 17 4" xfId="6201" xr:uid="{CAA5307A-B318-4422-94E7-710DD813A34A}"/>
    <cellStyle name="Normal 4 2 2 17 5" xfId="6202" xr:uid="{8D86EEAB-7A02-45B4-9E74-672E967EA16C}"/>
    <cellStyle name="Normal 4 2 2 17_Balanse ASA legal" xfId="9732" xr:uid="{77815CA2-6834-4B38-87C9-CB45A8055F6F}"/>
    <cellStyle name="Normal 4 2 2 18" xfId="6203" xr:uid="{0EEE29FB-2C88-48A7-B7AA-BC895BC90AD6}"/>
    <cellStyle name="Normal 4 2 2 18 2" xfId="9733" xr:uid="{F072BEFA-147D-4B48-B4F8-7D1FAEF1DBF8}"/>
    <cellStyle name="Normal 4 2 2 19" xfId="6204" xr:uid="{A32F2520-1B2C-4388-8856-045F4D35223A}"/>
    <cellStyle name="Normal 4 2 2 19 2" xfId="6205" xr:uid="{24E19D48-E7E1-473F-B6C7-FDE8E6CCFBBA}"/>
    <cellStyle name="Normal 4 2 2 19_Display_2" xfId="6206" xr:uid="{A20449F0-E1E9-4106-A155-9188AA5AF715}"/>
    <cellStyle name="Normal 4 2 2 2" xfId="6207" xr:uid="{F35F0040-6A18-4107-922A-E8CF3630C366}"/>
    <cellStyle name="Normal 4 2 2 2 10" xfId="6208" xr:uid="{BBE40DC9-54A2-4658-9005-95CC49E208A3}"/>
    <cellStyle name="Normal 4 2 2 2 11" xfId="6209" xr:uid="{43B2C338-F3FC-4016-B2FE-525B25C5FC36}"/>
    <cellStyle name="Normal 4 2 2 2 12" xfId="6210" xr:uid="{96D24939-784D-4D09-A6CF-D9927D40BC1A}"/>
    <cellStyle name="Normal 4 2 2 2 13" xfId="6211" xr:uid="{813BD7E4-EFE4-4614-8B17-234B07860EAD}"/>
    <cellStyle name="Normal 4 2 2 2 14" xfId="6212" xr:uid="{C0A9844E-ECB0-4E64-BF05-522BEBC3354A}"/>
    <cellStyle name="Normal 4 2 2 2 15" xfId="6213" xr:uid="{F7C3FA48-4A8A-4E67-8965-8D0D5854A0B6}"/>
    <cellStyle name="Normal 4 2 2 2 16" xfId="6214" xr:uid="{CED56F67-E429-4ED1-88E2-89C36A4FF0C4}"/>
    <cellStyle name="Normal 4 2 2 2 17" xfId="6215" xr:uid="{C9DAEB10-F0C6-469A-94C4-2FF0FEF464F7}"/>
    <cellStyle name="Normal 4 2 2 2 18" xfId="6216" xr:uid="{4EF24CDD-91B4-4A9D-A315-FCA53847037C}"/>
    <cellStyle name="Normal 4 2 2 2 19" xfId="12282" xr:uid="{D37304D7-091C-4497-ADD2-2BC452C8A211}"/>
    <cellStyle name="Normal 4 2 2 2 2" xfId="6217" xr:uid="{B0F1C099-ED97-4B82-AE18-C80547BA2377}"/>
    <cellStyle name="Normal 4 2 2 2 2 10" xfId="6218" xr:uid="{DF6B6AF9-4B8D-4602-B967-A1B56117E0B5}"/>
    <cellStyle name="Normal 4 2 2 2 2 11" xfId="6219" xr:uid="{89A407C8-20E9-4B7B-9EB9-3CCABBBA6CED}"/>
    <cellStyle name="Normal 4 2 2 2 2 12" xfId="6220" xr:uid="{A060921B-9250-4F54-987B-44734B829F21}"/>
    <cellStyle name="Normal 4 2 2 2 2 13" xfId="6221" xr:uid="{62E6B6BD-9886-4657-873E-4878AEAFFFD9}"/>
    <cellStyle name="Normal 4 2 2 2 2 14" xfId="6222" xr:uid="{36B872EF-DC2D-49B1-A044-562A7A21A47B}"/>
    <cellStyle name="Normal 4 2 2 2 2 15" xfId="6223" xr:uid="{BE80944A-0253-4649-9C42-DA9FAB9CFF0A}"/>
    <cellStyle name="Normal 4 2 2 2 2 16" xfId="6224" xr:uid="{5969F6A9-8D61-4FBF-8CB4-79AA8F96BC4A}"/>
    <cellStyle name="Normal 4 2 2 2 2 2" xfId="6225" xr:uid="{98A26BEE-92D9-4FD6-8784-32CD87D6E2AB}"/>
    <cellStyle name="Normal 4 2 2 2 2 2 10" xfId="6226" xr:uid="{2FFF34EB-E9C2-4469-9059-5E4D2C6D85B1}"/>
    <cellStyle name="Normal 4 2 2 2 2 2 11" xfId="6227" xr:uid="{D659BFB7-C301-4FFF-A466-30D32F99CC78}"/>
    <cellStyle name="Normal 4 2 2 2 2 2 12" xfId="6228" xr:uid="{2920A26B-BF35-42C1-A028-A55CC4A31693}"/>
    <cellStyle name="Normal 4 2 2 2 2 2 13" xfId="6229" xr:uid="{A1B96235-6CF5-4FC3-9E19-453FF345BBC8}"/>
    <cellStyle name="Normal 4 2 2 2 2 2 14" xfId="6230" xr:uid="{1A122BBB-CE4C-4DE3-ADA2-484B4CBDDE11}"/>
    <cellStyle name="Normal 4 2 2 2 2 2 15" xfId="6231" xr:uid="{ACD3C36D-E9F6-4505-8179-874825443BFA}"/>
    <cellStyle name="Normal 4 2 2 2 2 2 2" xfId="6232" xr:uid="{0A5CFF28-AA84-48DD-A0D3-9DB1E75E8DF3}"/>
    <cellStyle name="Normal 4 2 2 2 2 2 2 10" xfId="6233" xr:uid="{893E5774-BE2F-4215-8B1E-7CB0EA20961E}"/>
    <cellStyle name="Normal 4 2 2 2 2 2 2 11" xfId="6234" xr:uid="{35378BF5-F13B-489B-A624-ED0221F5301A}"/>
    <cellStyle name="Normal 4 2 2 2 2 2 2 12" xfId="6235" xr:uid="{CA6C816B-B079-4F61-B298-2D5014F28103}"/>
    <cellStyle name="Normal 4 2 2 2 2 2 2 13" xfId="6236" xr:uid="{F5DE5AB4-A3F4-4F8E-82E9-C64E1D6C5068}"/>
    <cellStyle name="Normal 4 2 2 2 2 2 2 14" xfId="6237" xr:uid="{5B1FAE96-799F-41AD-A78A-FE7A5BE25789}"/>
    <cellStyle name="Normal 4 2 2 2 2 2 2 2" xfId="6238" xr:uid="{1B8EA326-B1C0-403A-ADC7-6EF5893F921B}"/>
    <cellStyle name="Normal 4 2 2 2 2 2 2 2 10" xfId="6239" xr:uid="{67C52CA7-1928-4E2F-8D5E-90B2E3024129}"/>
    <cellStyle name="Normal 4 2 2 2 2 2 2 2 11" xfId="6240" xr:uid="{99B19889-E839-4CFD-A39D-9CF5B8D60292}"/>
    <cellStyle name="Normal 4 2 2 2 2 2 2 2 12" xfId="6241" xr:uid="{2AB8180C-1A8D-4B4A-A294-6515AFEB9E56}"/>
    <cellStyle name="Normal 4 2 2 2 2 2 2 2 2" xfId="6242" xr:uid="{767A8DC1-73E9-4FF9-B77E-FBEE92068AD5}"/>
    <cellStyle name="Normal 4 2 2 2 2 2 2 2 3" xfId="6243" xr:uid="{F3277BA0-C2D1-46E5-9BA6-E1F77AAB4D32}"/>
    <cellStyle name="Normal 4 2 2 2 2 2 2 2 4" xfId="6244" xr:uid="{04BDEB08-9C08-46E8-A350-63FCA4684236}"/>
    <cellStyle name="Normal 4 2 2 2 2 2 2 2 5" xfId="6245" xr:uid="{71DF4B73-A6B2-4045-AE34-01E6DDCF3ADF}"/>
    <cellStyle name="Normal 4 2 2 2 2 2 2 2 6" xfId="6246" xr:uid="{BE1419AF-FA4E-4A66-B790-252EDC00BA59}"/>
    <cellStyle name="Normal 4 2 2 2 2 2 2 2 7" xfId="6247" xr:uid="{2433E4DE-B72D-4DA6-AC6A-2EE0F6F463D5}"/>
    <cellStyle name="Normal 4 2 2 2 2 2 2 2 8" xfId="6248" xr:uid="{BC872890-6B73-4AED-900A-C873654A1762}"/>
    <cellStyle name="Normal 4 2 2 2 2 2 2 2 9" xfId="6249" xr:uid="{D102082B-1216-432F-AC1E-CE910C19BD10}"/>
    <cellStyle name="Normal 4 2 2 2 2 2 2 3" xfId="6250" xr:uid="{BF8CA248-291C-4F92-A1A4-4C7010C561C0}"/>
    <cellStyle name="Normal 4 2 2 2 2 2 2 4" xfId="6251" xr:uid="{5A43E7BB-2048-494C-8CD4-9ACF96552669}"/>
    <cellStyle name="Normal 4 2 2 2 2 2 2 5" xfId="6252" xr:uid="{B4222CF6-65B0-4AFC-BA72-CC101005661A}"/>
    <cellStyle name="Normal 4 2 2 2 2 2 2 6" xfId="6253" xr:uid="{4E3A28C1-CD4F-46E5-BD51-F4BBDE4896A2}"/>
    <cellStyle name="Normal 4 2 2 2 2 2 2 7" xfId="6254" xr:uid="{9FBB9528-490D-4F70-9921-3DDC252C56E8}"/>
    <cellStyle name="Normal 4 2 2 2 2 2 2 8" xfId="6255" xr:uid="{2E06AA2E-E95F-4459-9790-71A535B639E3}"/>
    <cellStyle name="Normal 4 2 2 2 2 2 2 9" xfId="6256" xr:uid="{6FABA3A2-4632-4125-8918-88A98074A109}"/>
    <cellStyle name="Normal 4 2 2 2 2 2 2_Balanse ASA legal" xfId="9734" xr:uid="{B33AC793-8250-4CA7-8217-E8004F0F6518}"/>
    <cellStyle name="Normal 4 2 2 2 2 2 3" xfId="6257" xr:uid="{7213EA17-A4A2-4F4F-8B62-C4B55FA2C116}"/>
    <cellStyle name="Normal 4 2 2 2 2 2 3 2" xfId="9735" xr:uid="{68F4A424-223F-4521-B1EB-A9C3433FEFE5}"/>
    <cellStyle name="Normal 4 2 2 2 2 2 4" xfId="6258" xr:uid="{1ED81696-F3E4-4C69-B537-271BD7FEECB9}"/>
    <cellStyle name="Normal 4 2 2 2 2 2 4 2" xfId="6259" xr:uid="{D6BFBA26-CCD7-4A35-ADF3-B0601BE86149}"/>
    <cellStyle name="Normal 4 2 2 2 2 2 5" xfId="6260" xr:uid="{39D80943-D169-4FE1-BDE4-9A697410C115}"/>
    <cellStyle name="Normal 4 2 2 2 2 2 5 2" xfId="6261" xr:uid="{A5154AB0-5DDD-4742-B710-A5ED126F07A9}"/>
    <cellStyle name="Normal 4 2 2 2 2 2 6" xfId="6262" xr:uid="{38E67F5A-572C-429B-827F-F1C85CD7521B}"/>
    <cellStyle name="Normal 4 2 2 2 2 2 7" xfId="6263" xr:uid="{D24AA906-9330-4356-9DCF-1EBE1047464A}"/>
    <cellStyle name="Normal 4 2 2 2 2 2 8" xfId="6264" xr:uid="{D7D88C19-C388-4B6B-8977-B1997E0993A5}"/>
    <cellStyle name="Normal 4 2 2 2 2 2 9" xfId="6265" xr:uid="{9F7E7B66-DE72-4156-88EF-FE21A817AD8F}"/>
    <cellStyle name="Normal 4 2 2 2 2 2_Balanse ASA legal" xfId="9736" xr:uid="{1CFA4FAF-7194-4AF9-8D7F-FB024DDFABE3}"/>
    <cellStyle name="Normal 4 2 2 2 2 3" xfId="6266" xr:uid="{9D6B90CB-EBC8-4C07-B96F-5B2EAB0E7AAC}"/>
    <cellStyle name="Normal 4 2 2 2 2 3 2" xfId="9737" xr:uid="{1FE24683-11A5-4ADF-96DB-A582E2FF8D34}"/>
    <cellStyle name="Normal 4 2 2 2 2 4" xfId="6267" xr:uid="{C772CE87-8E04-41CA-8E90-5C2E611E0D73}"/>
    <cellStyle name="Normal 4 2 2 2 2 4 2" xfId="9738" xr:uid="{ED502005-3AA5-4450-A335-C92D511594C2}"/>
    <cellStyle name="Normal 4 2 2 2 2 5" xfId="6268" xr:uid="{D2589CD0-E0CD-4934-A436-533EFD5B9546}"/>
    <cellStyle name="Normal 4 2 2 2 2 5 2" xfId="6269" xr:uid="{274D26BF-FF53-4D31-B9BF-7CD47C95BC0E}"/>
    <cellStyle name="Normal 4 2 2 2 2 6" xfId="6270" xr:uid="{F7B04575-4821-4896-8D24-5B72FC946A1E}"/>
    <cellStyle name="Normal 4 2 2 2 2 6 2" xfId="6271" xr:uid="{4D5BF7D9-0040-4FAD-B7B4-A6A624F68DBE}"/>
    <cellStyle name="Normal 4 2 2 2 2 7" xfId="6272" xr:uid="{CBABB719-76C1-4F6B-9FBB-38E3435832DC}"/>
    <cellStyle name="Normal 4 2 2 2 2 8" xfId="6273" xr:uid="{80E3DD82-2200-4105-B549-3B71C8EF98BF}"/>
    <cellStyle name="Normal 4 2 2 2 2 9" xfId="6274" xr:uid="{3E572EEA-D286-4E2C-B290-D7101942F274}"/>
    <cellStyle name="Normal 4 2 2 2 2_Balanse ASA legal" xfId="9739" xr:uid="{B02DEA5D-CA46-4EA8-A6A7-9D69A8B4AF06}"/>
    <cellStyle name="Normal 4 2 2 2 3" xfId="6275" xr:uid="{4F5A3D92-19C8-4BC0-9242-B11816B3819D}"/>
    <cellStyle name="Normal 4 2 2 2 3 2" xfId="9740" xr:uid="{1F26029B-24F2-4A90-B363-1CEEFF2FF9BB}"/>
    <cellStyle name="Normal 4 2 2 2 4" xfId="6276" xr:uid="{10C265B3-7179-41BA-832A-7CEC8F743867}"/>
    <cellStyle name="Normal 4 2 2 2 4 2" xfId="9741" xr:uid="{7C478DED-8282-4B9E-9617-65921AE4ECBD}"/>
    <cellStyle name="Normal 4 2 2 2 5" xfId="6277" xr:uid="{C9BA8BB6-0C70-4EFA-AFCC-D8EA1A42DC62}"/>
    <cellStyle name="Normal 4 2 2 2 5 2" xfId="6278" xr:uid="{76D1A8DE-0DB6-4947-BC3C-A68D17DAF03C}"/>
    <cellStyle name="Normal 4 2 2 2 5 2 2" xfId="9742" xr:uid="{696AE52B-4A90-4B25-99DE-4198F9682F52}"/>
    <cellStyle name="Normal 4 2 2 2 5 2 2 2" xfId="9743" xr:uid="{B1E861ED-9EA4-46F1-AEAE-B257F9475C8C}"/>
    <cellStyle name="Normal 4 2 2 2 5 2 3" xfId="9744" xr:uid="{51764D6A-7C84-411C-8582-EF6F52849715}"/>
    <cellStyle name="Normal 4 2 2 2 5 2_Balanse ASA legal" xfId="9745" xr:uid="{C9947903-D421-427E-A240-E30F7553C514}"/>
    <cellStyle name="Normal 4 2 2 2 5 3" xfId="6279" xr:uid="{7BDA9270-08D0-4E19-8FCF-3EC178BE7E9C}"/>
    <cellStyle name="Normal 4 2 2 2 5 3 2" xfId="9746" xr:uid="{7F911A1C-1568-431E-A1DE-697DEA7660C6}"/>
    <cellStyle name="Normal 4 2 2 2 5 4" xfId="6280" xr:uid="{10E4F446-F056-43E4-88BB-CDA438373A20}"/>
    <cellStyle name="Normal 4 2 2 2 5 5" xfId="6281" xr:uid="{7AB03981-3F37-4DBD-B584-4F2FB73B7BB1}"/>
    <cellStyle name="Normal 4 2 2 2 5_Balanse ASA legal" xfId="9747" xr:uid="{8021F874-5301-484B-BAA1-212AEF6C5B8C}"/>
    <cellStyle name="Normal 4 2 2 2 6" xfId="6282" xr:uid="{920CA0A4-F3EC-4538-8ED7-C540E2E39727}"/>
    <cellStyle name="Normal 4 2 2 2 6 2" xfId="9748" xr:uid="{EECB4035-74D1-490C-8911-30B78AA0B0BF}"/>
    <cellStyle name="Normal 4 2 2 2 7" xfId="6283" xr:uid="{E2E22062-CF4F-45A4-BFB9-AD42DAF802C3}"/>
    <cellStyle name="Normal 4 2 2 2 7 2" xfId="6284" xr:uid="{07D9E948-80C5-479C-ABFD-954C6D0FB0B9}"/>
    <cellStyle name="Normal 4 2 2 2 8" xfId="6285" xr:uid="{D50D63FA-6A23-4516-A6FA-55C4D061E136}"/>
    <cellStyle name="Normal 4 2 2 2 8 2" xfId="6286" xr:uid="{13292A6B-5E0C-4857-9CFA-2990A1E3A7B8}"/>
    <cellStyle name="Normal 4 2 2 2 9" xfId="6287" xr:uid="{EDE57EB6-E31F-4D5D-A20D-D1B87D7D3DEF}"/>
    <cellStyle name="Normal 4 2 2 2_Ark1" xfId="9749" xr:uid="{F056495B-142F-4349-BD45-E0FA10D6AC9B}"/>
    <cellStyle name="Normal 4 2 2 20" xfId="6288" xr:uid="{0A6738A7-D9B1-4652-B991-CA7B3BD429DE}"/>
    <cellStyle name="Normal 4 2 2 20 2" xfId="6289" xr:uid="{B482C16A-D051-4C54-9520-7ED871ECED34}"/>
    <cellStyle name="Normal 4 2 2 21" xfId="6290" xr:uid="{1AE47D93-1A50-477C-BD82-2F3F48149698}"/>
    <cellStyle name="Normal 4 2 2 22" xfId="6291" xr:uid="{E19ACE32-ECF8-4C5A-8731-B3F43B1D79C8}"/>
    <cellStyle name="Normal 4 2 2 23" xfId="6292" xr:uid="{E830EA66-FA37-44AB-8356-5C2479436BFC}"/>
    <cellStyle name="Normal 4 2 2 23 2" xfId="6293" xr:uid="{4E921658-324F-4070-A0ED-4A8D56F9AB27}"/>
    <cellStyle name="Normal 4 2 2 23 3" xfId="6294" xr:uid="{3F3BA227-8D87-405D-B222-21D71FCBA82E}"/>
    <cellStyle name="Normal 4 2 2 23 4" xfId="6295" xr:uid="{D8D7AFAF-916F-459A-A972-91DC249FB40B}"/>
    <cellStyle name="Normal 4 2 2 23 5" xfId="6296" xr:uid="{301445C4-E98B-4B24-9966-347F95B626B0}"/>
    <cellStyle name="Normal 4 2 2 24" xfId="6297" xr:uid="{F42C27C9-6A77-4EAF-B644-074076FCFF6B}"/>
    <cellStyle name="Normal 4 2 2 25" xfId="6298" xr:uid="{0534312E-12C1-4B9C-8036-B4C47BCCE113}"/>
    <cellStyle name="Normal 4 2 2 26" xfId="6299" xr:uid="{85B722D0-2976-4448-9F3E-88850A2AB6C5}"/>
    <cellStyle name="Normal 4 2 2 27" xfId="6300" xr:uid="{41EF61F7-064A-4F74-8F0B-15EAB5D5B3D2}"/>
    <cellStyle name="Normal 4 2 2 28" xfId="6301" xr:uid="{BBCDAC30-BC1C-4DF6-895D-25E24066E369}"/>
    <cellStyle name="Normal 4 2 2 29" xfId="6302" xr:uid="{24FBFD8F-4CA2-405F-B944-6DAA8E568483}"/>
    <cellStyle name="Normal 4 2 2 3" xfId="6303" xr:uid="{074B2418-E4D4-4985-AAF7-4B08DCCF82CA}"/>
    <cellStyle name="Normal 4 2 2 3 2" xfId="12283" xr:uid="{11F7341B-735D-4030-8EF3-35D43D1952F8}"/>
    <cellStyle name="Normal 4 2 2 30" xfId="6304" xr:uid="{303C2AEB-F94C-4EA0-BF19-CD45C569D16E}"/>
    <cellStyle name="Normal 4 2 2 31" xfId="6305" xr:uid="{E3B2BA14-9F9C-429E-8D98-A451E6BD581A}"/>
    <cellStyle name="Normal 4 2 2 32" xfId="6306" xr:uid="{E8B0BB62-3F77-430E-A3E3-D407AF83E829}"/>
    <cellStyle name="Normal 4 2 2 33" xfId="10386" xr:uid="{B5C6EFAF-4E26-40D1-85E3-D98B54B145A4}"/>
    <cellStyle name="Normal 4 2 2 34" xfId="10428" xr:uid="{F100618E-5402-45BC-B332-ECC255C1BC7A}"/>
    <cellStyle name="Normal 4 2 2 35" xfId="12274" xr:uid="{D1D98C2E-5B3D-409D-8203-8A4284AEEAA4}"/>
    <cellStyle name="Normal 4 2 2 4" xfId="6307" xr:uid="{A271A968-6A91-4188-AA80-6F1680C92358}"/>
    <cellStyle name="Normal 4 2 2 4 2" xfId="12284" xr:uid="{E0CBFA18-52C2-47B3-BC6B-F385038E026B}"/>
    <cellStyle name="Normal 4 2 2 5" xfId="6308" xr:uid="{0D503A9F-3079-4FF4-B223-890F34472790}"/>
    <cellStyle name="Normal 4 2 2 5 2" xfId="12285" xr:uid="{2B8A3415-43BF-46C2-ABA2-754E1987AF7F}"/>
    <cellStyle name="Normal 4 2 2 6" xfId="6309" xr:uid="{5FD4EA2C-AB6A-4FBA-82AF-98F0EF249AD2}"/>
    <cellStyle name="Normal 4 2 2 6 2" xfId="12286" xr:uid="{C556B52F-8228-422D-A698-C1D1F8913159}"/>
    <cellStyle name="Normal 4 2 2 7" xfId="6310" xr:uid="{43955326-E108-461D-A430-7984F347B524}"/>
    <cellStyle name="Normal 4 2 2 7 2" xfId="12287" xr:uid="{2C3375CB-FB7A-4A9B-97A0-20C494A7C77E}"/>
    <cellStyle name="Normal 4 2 2 8" xfId="6311" xr:uid="{123E3034-9AA2-4DFC-B70F-52F4241AE045}"/>
    <cellStyle name="Normal 4 2 2 8 2" xfId="12288" xr:uid="{C3AED7B0-A0FD-4381-9BB1-DD678B61829D}"/>
    <cellStyle name="Normal 4 2 2 9" xfId="6312" xr:uid="{0004F146-894F-49AE-BB26-3EA27EF9946D}"/>
    <cellStyle name="Normal 4 2 2 9 2" xfId="12289" xr:uid="{783BD999-3BF5-4516-89BB-A84739C19697}"/>
    <cellStyle name="Normal 4 2 2_Ark1" xfId="6313" xr:uid="{9DA5F8E5-C674-45DF-A44F-6C114C9E67E7}"/>
    <cellStyle name="Normal 4 2 3" xfId="6314" xr:uid="{714A3CC2-4D3E-4A4B-80BA-64C398359DDE}"/>
    <cellStyle name="Normal 4 2 3 10" xfId="6315" xr:uid="{21778FDA-D67E-48B7-AE87-1C57567AD165}"/>
    <cellStyle name="Normal 4 2 3 10 2" xfId="6316" xr:uid="{B372DA84-0686-448A-A3E1-393F8CC3D2A4}"/>
    <cellStyle name="Normal 4 2 3 10 2 2" xfId="9750" xr:uid="{DCCE92E1-BFE8-4D01-BC9B-150CB474917D}"/>
    <cellStyle name="Normal 4 2 3 10 2 2 2" xfId="9751" xr:uid="{67C8C51F-AB9F-4B1F-B35E-DD2FA7574985}"/>
    <cellStyle name="Normal 4 2 3 10 2 3" xfId="9752" xr:uid="{29F80756-C5AB-4616-9EF0-24B53F30C370}"/>
    <cellStyle name="Normal 4 2 3 10 2_Balanse ASA legal" xfId="9753" xr:uid="{CD52B9E2-49B2-4088-999E-54EF5BBFE009}"/>
    <cellStyle name="Normal 4 2 3 10 3" xfId="6317" xr:uid="{D5B8B2E1-9096-43AC-AA5F-C12681EC285A}"/>
    <cellStyle name="Normal 4 2 3 10 3 2" xfId="9754" xr:uid="{C03D1165-ABFF-4D3B-A8E7-30D912F93B55}"/>
    <cellStyle name="Normal 4 2 3 10 4" xfId="6318" xr:uid="{3F694DFD-4F0B-4DEB-94C8-015BDC543567}"/>
    <cellStyle name="Normal 4 2 3 10 5" xfId="6319" xr:uid="{3F1B47AD-19F8-4457-8F81-6DF4E6469B0B}"/>
    <cellStyle name="Normal 4 2 3 10_Balanse ASA legal" xfId="9755" xr:uid="{2D58ECA5-DB45-42A9-941C-199A322E49C1}"/>
    <cellStyle name="Normal 4 2 3 11" xfId="6320" xr:uid="{C583CF0E-74C5-41E4-B061-795AD4E6C979}"/>
    <cellStyle name="Normal 4 2 3 11 2" xfId="9756" xr:uid="{DA173F9A-6F07-42CB-ADCF-40CF35DB05C2}"/>
    <cellStyle name="Normal 4 2 3 12" xfId="6321" xr:uid="{FE2947CA-2E12-4C84-B1AC-AF1D1C265410}"/>
    <cellStyle name="Normal 4 2 3 12 2" xfId="6322" xr:uid="{FA2BCF94-E01B-47B9-B4D0-76294F1D7EAB}"/>
    <cellStyle name="Normal 4 2 3 12_Display_2" xfId="6323" xr:uid="{0EA8FB33-B7D1-4799-9FC8-A5C8265CC063}"/>
    <cellStyle name="Normal 4 2 3 13" xfId="6324" xr:uid="{DC11C00A-B334-48EB-9B9C-7A9380065D4B}"/>
    <cellStyle name="Normal 4 2 3 13 2" xfId="6325" xr:uid="{A26680DA-C690-4459-83D8-DD7B1F5BCE41}"/>
    <cellStyle name="Normal 4 2 3 14" xfId="6326" xr:uid="{68EB5537-7687-4E8C-86C9-64C14A9340BE}"/>
    <cellStyle name="Normal 4 2 3 15" xfId="6327" xr:uid="{7DF36642-0CA3-4933-888F-4B8D2AE1E7FB}"/>
    <cellStyle name="Normal 4 2 3 16" xfId="6328" xr:uid="{A555CFCB-01A1-4201-AFD6-341BA0B108E8}"/>
    <cellStyle name="Normal 4 2 3 16 2" xfId="6329" xr:uid="{F3171955-B85C-4EBC-9743-0033366244A7}"/>
    <cellStyle name="Normal 4 2 3 16 3" xfId="6330" xr:uid="{846E21E7-A76F-4005-8D39-4AAF08FA497C}"/>
    <cellStyle name="Normal 4 2 3 16 4" xfId="6331" xr:uid="{51223F5C-27D9-4F86-A3E3-0C74B97137C3}"/>
    <cellStyle name="Normal 4 2 3 16 5" xfId="6332" xr:uid="{256BEFB2-267C-4D19-8D61-DC7C87980DC4}"/>
    <cellStyle name="Normal 4 2 3 17" xfId="6333" xr:uid="{E2AB85FC-E4D6-4F93-984C-2FA65CBB512C}"/>
    <cellStyle name="Normal 4 2 3 18" xfId="6334" xr:uid="{47C7CFC6-8997-4AD6-A24E-5B0B550FC4B1}"/>
    <cellStyle name="Normal 4 2 3 19" xfId="6335" xr:uid="{69D34E93-2F23-4FBE-95D1-96B51E557A69}"/>
    <cellStyle name="Normal 4 2 3 2" xfId="6336" xr:uid="{C4E1EEA3-4A12-4B17-9418-F68C788D7279}"/>
    <cellStyle name="Normal 4 2 3 2 10" xfId="6337" xr:uid="{CE9F6B61-DFD3-4AA6-9318-B1B8866BAD62}"/>
    <cellStyle name="Normal 4 2 3 2 11" xfId="6338" xr:uid="{AF542DAC-2058-4C81-88EA-C2F51C7216E9}"/>
    <cellStyle name="Normal 4 2 3 2 12" xfId="6339" xr:uid="{2CF9C185-28E9-4741-BAA9-653F19A0B03E}"/>
    <cellStyle name="Normal 4 2 3 2 13" xfId="6340" xr:uid="{982D1E98-B547-428B-917F-D11FD536AD9F}"/>
    <cellStyle name="Normal 4 2 3 2 14" xfId="6341" xr:uid="{18EAF88E-EEAB-4E6F-A48C-58CDE306A743}"/>
    <cellStyle name="Normal 4 2 3 2 15" xfId="6342" xr:uid="{080C645B-FB2E-486A-B53A-BDB8F504D8A3}"/>
    <cellStyle name="Normal 4 2 3 2 16" xfId="6343" xr:uid="{C2660AE0-D6CC-441D-B681-8259DF4FD829}"/>
    <cellStyle name="Normal 4 2 3 2 17" xfId="6344" xr:uid="{3124F94D-90E9-4953-AAEF-CBD94006A0F4}"/>
    <cellStyle name="Normal 4 2 3 2 18" xfId="6345" xr:uid="{1AFEA23B-1E79-48CD-A7D6-321F58B27C8B}"/>
    <cellStyle name="Normal 4 2 3 2 19" xfId="12291" xr:uid="{A437326C-C87D-4019-A050-12B8B7B41591}"/>
    <cellStyle name="Normal 4 2 3 2 2" xfId="6346" xr:uid="{8C034071-ECCE-4522-BC57-A16F7521648A}"/>
    <cellStyle name="Normal 4 2 3 2 2 10" xfId="6347" xr:uid="{79FF45E3-E2A1-4016-8223-B040258F4FA8}"/>
    <cellStyle name="Normal 4 2 3 2 2 11" xfId="6348" xr:uid="{9812BFC0-F149-419C-937C-446B047738A8}"/>
    <cellStyle name="Normal 4 2 3 2 2 12" xfId="6349" xr:uid="{CDEA8909-B71C-4CFC-BBF4-63D422592C8F}"/>
    <cellStyle name="Normal 4 2 3 2 2 13" xfId="6350" xr:uid="{2D3BA7AA-8AF0-4C85-91A9-09773F60BCCD}"/>
    <cellStyle name="Normal 4 2 3 2 2 14" xfId="6351" xr:uid="{D3E6D785-3C75-40C9-A538-15B378FF59FD}"/>
    <cellStyle name="Normal 4 2 3 2 2 15" xfId="6352" xr:uid="{B0A487CA-30E7-4824-AF18-28C6ED34CDA9}"/>
    <cellStyle name="Normal 4 2 3 2 2 16" xfId="6353" xr:uid="{B3BA2DBA-FE14-4BF4-AFBF-063EFBE0E635}"/>
    <cellStyle name="Normal 4 2 3 2 2 2" xfId="6354" xr:uid="{96576971-88F6-4985-AB4D-1572E2105D66}"/>
    <cellStyle name="Normal 4 2 3 2 2 2 10" xfId="6355" xr:uid="{41484222-B002-4C88-9D61-4368F6A12CA1}"/>
    <cellStyle name="Normal 4 2 3 2 2 2 11" xfId="6356" xr:uid="{CFADEE40-8234-4C34-9A9C-A85E32E58863}"/>
    <cellStyle name="Normal 4 2 3 2 2 2 12" xfId="6357" xr:uid="{6B674C16-8005-4178-8667-45A1880F4176}"/>
    <cellStyle name="Normal 4 2 3 2 2 2 13" xfId="6358" xr:uid="{27973895-A9B4-4590-A7F7-DC2A042DCE43}"/>
    <cellStyle name="Normal 4 2 3 2 2 2 14" xfId="6359" xr:uid="{3A7AC78D-3D48-4165-880A-E1F8C2C902AA}"/>
    <cellStyle name="Normal 4 2 3 2 2 2 15" xfId="6360" xr:uid="{C12D5453-D56B-404B-AEC0-C6D6755742E9}"/>
    <cellStyle name="Normal 4 2 3 2 2 2 2" xfId="6361" xr:uid="{5FFA1D0C-6A15-449A-A940-90C97AA0ECAF}"/>
    <cellStyle name="Normal 4 2 3 2 2 2 2 10" xfId="6362" xr:uid="{049DEC79-1DCE-43AF-B466-BB4E7378C8D2}"/>
    <cellStyle name="Normal 4 2 3 2 2 2 2 11" xfId="6363" xr:uid="{A756B47B-9BA9-4B8A-80D6-3FD7CDED5ED4}"/>
    <cellStyle name="Normal 4 2 3 2 2 2 2 12" xfId="6364" xr:uid="{051C9362-7C1B-4DA0-B6D5-BE226E4F6D60}"/>
    <cellStyle name="Normal 4 2 3 2 2 2 2 13" xfId="6365" xr:uid="{E271C155-7263-473E-AFCE-3DCBD9AACBD2}"/>
    <cellStyle name="Normal 4 2 3 2 2 2 2 14" xfId="6366" xr:uid="{A8D396BC-5035-4FF3-A19E-9D2E53F47606}"/>
    <cellStyle name="Normal 4 2 3 2 2 2 2 2" xfId="6367" xr:uid="{9FA3C299-44A2-4947-B5A5-41DE522D8934}"/>
    <cellStyle name="Normal 4 2 3 2 2 2 2 2 10" xfId="6368" xr:uid="{97095F21-F52F-4627-AF09-3B247977470E}"/>
    <cellStyle name="Normal 4 2 3 2 2 2 2 2 11" xfId="6369" xr:uid="{792EA1BA-E7BD-494C-8438-10893ED9682D}"/>
    <cellStyle name="Normal 4 2 3 2 2 2 2 2 12" xfId="6370" xr:uid="{7EC61469-BF6E-4C73-8C51-4890E1712E45}"/>
    <cellStyle name="Normal 4 2 3 2 2 2 2 2 2" xfId="6371" xr:uid="{0DFF7757-3712-489F-89A9-727B2BFA2377}"/>
    <cellStyle name="Normal 4 2 3 2 2 2 2 2 3" xfId="6372" xr:uid="{F45AF5C6-52C7-46A9-AB0A-7F1CCA1C5986}"/>
    <cellStyle name="Normal 4 2 3 2 2 2 2 2 4" xfId="6373" xr:uid="{6D76A0EF-08F1-4DA4-B95D-DC5C3C656E31}"/>
    <cellStyle name="Normal 4 2 3 2 2 2 2 2 5" xfId="6374" xr:uid="{66C11D4C-FA05-421F-873E-18684E81DE4C}"/>
    <cellStyle name="Normal 4 2 3 2 2 2 2 2 6" xfId="6375" xr:uid="{81280AE5-ED98-4B80-A986-04F535788D97}"/>
    <cellStyle name="Normal 4 2 3 2 2 2 2 2 7" xfId="6376" xr:uid="{5D76AAA8-E13F-4168-90E4-BBFE6006EA39}"/>
    <cellStyle name="Normal 4 2 3 2 2 2 2 2 8" xfId="6377" xr:uid="{DBBEF1E7-75CB-4DDC-A6F4-727495FB6D9F}"/>
    <cellStyle name="Normal 4 2 3 2 2 2 2 2 9" xfId="6378" xr:uid="{82E748F3-CC3C-4E06-8B6D-35099F51FE07}"/>
    <cellStyle name="Normal 4 2 3 2 2 2 2 3" xfId="6379" xr:uid="{CF56D03A-D20E-4044-9BAB-0898F5BCEC91}"/>
    <cellStyle name="Normal 4 2 3 2 2 2 2 4" xfId="6380" xr:uid="{3AA04B93-88EC-4188-81C8-64DE9A1A381F}"/>
    <cellStyle name="Normal 4 2 3 2 2 2 2 5" xfId="6381" xr:uid="{26381992-7E1E-4CFD-9603-70F45B7766BB}"/>
    <cellStyle name="Normal 4 2 3 2 2 2 2 6" xfId="6382" xr:uid="{EC1C3B7E-B869-4E18-8513-062753DFD4B8}"/>
    <cellStyle name="Normal 4 2 3 2 2 2 2 7" xfId="6383" xr:uid="{BC048FB0-F55F-422C-AC0D-7069275321BF}"/>
    <cellStyle name="Normal 4 2 3 2 2 2 2 8" xfId="6384" xr:uid="{EFDE0A00-E89D-43AE-B6A9-8EA05D422922}"/>
    <cellStyle name="Normal 4 2 3 2 2 2 2 9" xfId="6385" xr:uid="{2F1D1D8C-870F-4FF9-9F5B-DBB531D5E441}"/>
    <cellStyle name="Normal 4 2 3 2 2 2 2_Balanse ASA legal" xfId="9757" xr:uid="{206A92FE-5CFF-4966-9F94-7C63D4FC67B2}"/>
    <cellStyle name="Normal 4 2 3 2 2 2 3" xfId="6386" xr:uid="{D0DA5D31-0526-4482-8758-E0C24C345C28}"/>
    <cellStyle name="Normal 4 2 3 2 2 2 3 2" xfId="9758" xr:uid="{7F7DEDD6-4EDB-4870-BE58-2ADF30916F04}"/>
    <cellStyle name="Normal 4 2 3 2 2 2 4" xfId="6387" xr:uid="{12A4807F-60B5-4201-ABA1-B47740CEF6AF}"/>
    <cellStyle name="Normal 4 2 3 2 2 2 4 2" xfId="6388" xr:uid="{A5FF5598-81CA-4404-AEEB-00207B98CE21}"/>
    <cellStyle name="Normal 4 2 3 2 2 2 5" xfId="6389" xr:uid="{9C4E5008-B609-4D95-9C7C-537C19A6B1A1}"/>
    <cellStyle name="Normal 4 2 3 2 2 2 5 2" xfId="6390" xr:uid="{B8DF97F9-6797-4367-85CA-3020DAE2EEF8}"/>
    <cellStyle name="Normal 4 2 3 2 2 2 6" xfId="6391" xr:uid="{91B9941F-A28F-49BC-A122-FF2326B02D29}"/>
    <cellStyle name="Normal 4 2 3 2 2 2 7" xfId="6392" xr:uid="{C38C8F1C-313C-469C-8313-E91EB9FA93DC}"/>
    <cellStyle name="Normal 4 2 3 2 2 2 8" xfId="6393" xr:uid="{5CC67A9F-FEB7-4C08-9500-96108FC6472E}"/>
    <cellStyle name="Normal 4 2 3 2 2 2 9" xfId="6394" xr:uid="{82A17668-6AD9-4CEB-96FA-8A61AE60ED4B}"/>
    <cellStyle name="Normal 4 2 3 2 2 2_Balanse ASA legal" xfId="9759" xr:uid="{5F287EEE-200A-43CA-9D32-F673DD3356F6}"/>
    <cellStyle name="Normal 4 2 3 2 2 3" xfId="6395" xr:uid="{B971466F-5C65-4B62-A17B-BFDDCCED74BE}"/>
    <cellStyle name="Normal 4 2 3 2 2 3 2" xfId="9760" xr:uid="{67858C70-7586-413B-A354-729D249E65F4}"/>
    <cellStyle name="Normal 4 2 3 2 2 4" xfId="6396" xr:uid="{0DE7141F-A48C-49B7-AAD1-5F852B776C4A}"/>
    <cellStyle name="Normal 4 2 3 2 2 4 2" xfId="9761" xr:uid="{42031108-111A-44ED-95F4-A49AB506F1BE}"/>
    <cellStyle name="Normal 4 2 3 2 2 5" xfId="6397" xr:uid="{5FED012D-26C6-4022-BF4E-647A153E598B}"/>
    <cellStyle name="Normal 4 2 3 2 2 5 2" xfId="6398" xr:uid="{2195FABD-D92E-480E-916A-86DD195A9C3F}"/>
    <cellStyle name="Normal 4 2 3 2 2 6" xfId="6399" xr:uid="{9DA146B9-0339-4217-99B0-DFB8AD53AAB3}"/>
    <cellStyle name="Normal 4 2 3 2 2 6 2" xfId="6400" xr:uid="{D10CB597-0E4B-4CBC-94F8-E2A94E913486}"/>
    <cellStyle name="Normal 4 2 3 2 2 7" xfId="6401" xr:uid="{0F9F3EB9-4494-4292-B0A7-30E00C6ED844}"/>
    <cellStyle name="Normal 4 2 3 2 2 8" xfId="6402" xr:uid="{7F14E6BE-D913-4CBE-AC88-FF30C64E150F}"/>
    <cellStyle name="Normal 4 2 3 2 2 9" xfId="6403" xr:uid="{78A18095-7DEB-4B80-8DDA-99153AFC60B6}"/>
    <cellStyle name="Normal 4 2 3 2 2_Balanse ASA legal" xfId="9762" xr:uid="{24BF6E15-2850-4B8A-93D5-ABA338E926E7}"/>
    <cellStyle name="Normal 4 2 3 2 3" xfId="6404" xr:uid="{A65548EF-44C0-4A42-B137-9F790BC3F84D}"/>
    <cellStyle name="Normal 4 2 3 2 3 2" xfId="9763" xr:uid="{D88FDD9E-7B01-4BE9-A317-4DC206830D7F}"/>
    <cellStyle name="Normal 4 2 3 2 4" xfId="6405" xr:uid="{E13631BD-BA4D-4571-B467-A585060630B7}"/>
    <cellStyle name="Normal 4 2 3 2 4 2" xfId="9764" xr:uid="{557DC4DB-5FC1-4454-A69B-B1C5EB8DC5ED}"/>
    <cellStyle name="Normal 4 2 3 2 5" xfId="6406" xr:uid="{E5F51E23-5F3A-4579-943B-31C5AA8386FC}"/>
    <cellStyle name="Normal 4 2 3 2 5 2" xfId="6407" xr:uid="{3B29225A-227E-4807-A260-9EF4A7B45ECB}"/>
    <cellStyle name="Normal 4 2 3 2 5 2 2" xfId="9765" xr:uid="{568D4819-0E86-4378-8DA0-6298B9AA7570}"/>
    <cellStyle name="Normal 4 2 3 2 5 2 2 2" xfId="9766" xr:uid="{429FB249-6CDA-4CD0-A3E9-D1B5EBE9081D}"/>
    <cellStyle name="Normal 4 2 3 2 5 2 3" xfId="9767" xr:uid="{414B219F-08B6-48D5-8B8A-A213B7A48D6D}"/>
    <cellStyle name="Normal 4 2 3 2 5 2_Balanse ASA legal" xfId="9768" xr:uid="{C9F408DB-56DA-4E78-94C8-F84241823CF2}"/>
    <cellStyle name="Normal 4 2 3 2 5 3" xfId="6408" xr:uid="{DBA11687-F6A8-4B2F-B400-C4864DA685F4}"/>
    <cellStyle name="Normal 4 2 3 2 5 3 2" xfId="9769" xr:uid="{E57BE5D5-CB64-400D-947B-0F2F066D75F6}"/>
    <cellStyle name="Normal 4 2 3 2 5 4" xfId="6409" xr:uid="{4A4BF068-F4E1-4860-BE80-C2733ECBFDBD}"/>
    <cellStyle name="Normal 4 2 3 2 5 5" xfId="6410" xr:uid="{2B710CCF-9D9A-4EBD-A87B-32C8D17BF93F}"/>
    <cellStyle name="Normal 4 2 3 2 5_Balanse ASA legal" xfId="9770" xr:uid="{7B72AE3A-1AEB-4267-95D3-780B335FD111}"/>
    <cellStyle name="Normal 4 2 3 2 6" xfId="6411" xr:uid="{FA4421FB-E1B3-43B0-9612-912C8908252E}"/>
    <cellStyle name="Normal 4 2 3 2 6 2" xfId="9771" xr:uid="{21C27FD5-7E9C-437E-883E-4F6D6763D4F0}"/>
    <cellStyle name="Normal 4 2 3 2 7" xfId="6412" xr:uid="{3D0E77FA-4AB4-4387-911B-6A4515FAE791}"/>
    <cellStyle name="Normal 4 2 3 2 7 2" xfId="6413" xr:uid="{EB18D286-F0C8-4BCC-8F27-D70F14C6192B}"/>
    <cellStyle name="Normal 4 2 3 2 8" xfId="6414" xr:uid="{1C6C1AE9-9121-47F8-9C8A-57C22259E213}"/>
    <cellStyle name="Normal 4 2 3 2 8 2" xfId="6415" xr:uid="{B18EF8AE-891B-4D00-BDC5-623E602766F2}"/>
    <cellStyle name="Normal 4 2 3 2 9" xfId="6416" xr:uid="{C122C00F-E618-4038-AA64-134F57AA2D07}"/>
    <cellStyle name="Normal 4 2 3 2_Balanse ASA legal" xfId="9772" xr:uid="{2DDA1CCD-F058-43CA-A611-9CD45169AB6A}"/>
    <cellStyle name="Normal 4 2 3 20" xfId="6417" xr:uid="{799CF061-B984-4C1B-A8E7-BA62E841070E}"/>
    <cellStyle name="Normal 4 2 3 21" xfId="6418" xr:uid="{5993F41A-FAF9-447A-8B0A-F92EFD320363}"/>
    <cellStyle name="Normal 4 2 3 22" xfId="6419" xr:uid="{2DF448FB-49FB-4CF8-9FD1-BC1F8E36438F}"/>
    <cellStyle name="Normal 4 2 3 23" xfId="6420" xr:uid="{31687D96-E570-48A5-AFEA-66B47722F104}"/>
    <cellStyle name="Normal 4 2 3 24" xfId="6421" xr:uid="{5B601D06-9C3B-406B-B3A0-C221E7FA87AF}"/>
    <cellStyle name="Normal 4 2 3 25" xfId="6422" xr:uid="{F0B9D734-5FB9-4706-9350-1D52E4DCE790}"/>
    <cellStyle name="Normal 4 2 3 26" xfId="10398" xr:uid="{DEEE9654-2227-4991-AE90-C41E4F10D116}"/>
    <cellStyle name="Normal 4 2 3 27" xfId="10434" xr:uid="{44C8E9BC-803E-4208-8035-13D8C6732BDE}"/>
    <cellStyle name="Normal 4 2 3 28" xfId="12290" xr:uid="{A37430E8-6375-465C-8946-89316F9358EC}"/>
    <cellStyle name="Normal 4 2 3 3" xfId="6423" xr:uid="{F6618202-5C0C-4FD5-A541-0127090DB2FB}"/>
    <cellStyle name="Normal 4 2 3 3 2" xfId="12292" xr:uid="{322A91F6-134C-497F-A824-1054DE6A20CC}"/>
    <cellStyle name="Normal 4 2 3 4" xfId="6424" xr:uid="{599A8108-C39F-4779-96AA-5C59786CFD03}"/>
    <cellStyle name="Normal 4 2 3 4 2" xfId="12293" xr:uid="{E7E2B71D-38F0-4833-B6A4-8CB86C03BF0C}"/>
    <cellStyle name="Normal 4 2 3 5" xfId="6425" xr:uid="{BBE892A4-D4AF-4245-853B-0690E004AF49}"/>
    <cellStyle name="Normal 4 2 3 5 2" xfId="12294" xr:uid="{BC22AA33-80FD-43CE-B40C-5D8702DC0CE3}"/>
    <cellStyle name="Normal 4 2 3 6" xfId="6426" xr:uid="{DA1F5FC6-DBD8-4A6A-BBA2-D54CA0A7E1CC}"/>
    <cellStyle name="Normal 4 2 3 6 2" xfId="12295" xr:uid="{967C97F7-B9C0-425C-9BC7-F36C14CE4D31}"/>
    <cellStyle name="Normal 4 2 3 7" xfId="6427" xr:uid="{B71432A5-50B3-47F5-BDFA-E1203FB57F05}"/>
    <cellStyle name="Normal 4 2 3 7 2" xfId="12296" xr:uid="{2ABF4603-1F72-4ADA-9E84-DF5C293CB3E2}"/>
    <cellStyle name="Normal 4 2 3 8" xfId="6428" xr:uid="{EE758B4C-03BF-48EB-8152-AA976DE4BBC7}"/>
    <cellStyle name="Normal 4 2 3 8 2" xfId="9773" xr:uid="{193266B7-618A-4801-B0E0-CD7CB2F987CA}"/>
    <cellStyle name="Normal 4 2 3 8 3" xfId="12297" xr:uid="{0BB07988-17CD-4F09-9D68-5B5A5D8A3C54}"/>
    <cellStyle name="Normal 4 2 3 8_Balanse ASA legal" xfId="9774" xr:uid="{D03AB08F-CF9B-4ECC-9370-D4FBEF0C371C}"/>
    <cellStyle name="Normal 4 2 3 9" xfId="6429" xr:uid="{5081F14D-EA06-437E-B435-6CF8040CC7C4}"/>
    <cellStyle name="Normal 4 2 3 9 2" xfId="9775" xr:uid="{6FE718A6-54F7-4496-B137-024A9FC36F88}"/>
    <cellStyle name="Normal 4 2 3 9 3" xfId="12298" xr:uid="{D348DE0C-37C3-4EA1-BE28-893D3D0F573F}"/>
    <cellStyle name="Normal 4 2 3 9_Balanse ASA legal" xfId="9776" xr:uid="{1432DF4D-9A04-4712-8A89-6D517EDCBD00}"/>
    <cellStyle name="Normal 4 2 3_Ark1" xfId="6430" xr:uid="{0CE9DED4-C8A9-401B-A435-692CDEF50D45}"/>
    <cellStyle name="Normal 4 2 4" xfId="6431" xr:uid="{E7F155EB-174D-4796-A711-1F6ABCBA2893}"/>
    <cellStyle name="Normal 4 2 4 2" xfId="10412" xr:uid="{A9E141D9-E4EB-409B-8FD3-C2DF81290E2C}"/>
    <cellStyle name="Normal 4 2 4 3" xfId="12299" xr:uid="{613D11CF-81A1-401A-8C0C-96C94C7410B8}"/>
    <cellStyle name="Normal 4 2 5" xfId="6432" xr:uid="{3985D798-BD32-49E7-A9CB-A4371783D413}"/>
    <cellStyle name="Normal 4 2 5 2" xfId="12300" xr:uid="{D05BCF28-7A64-4027-95EA-D2F904092CEC}"/>
    <cellStyle name="Normal 4 2 6" xfId="6433" xr:uid="{1972B5F2-AC98-47C8-9D85-592EB5F87D6B}"/>
    <cellStyle name="Normal 4 2 6 2" xfId="12301" xr:uid="{7C077C39-CCBE-45D2-B52C-C398E2216FD1}"/>
    <cellStyle name="Normal 4 2 7" xfId="6434" xr:uid="{30722F83-28BC-4991-8790-F12C2734E0FE}"/>
    <cellStyle name="Normal 4 2 7 2" xfId="12302" xr:uid="{4CCD57E8-589C-4E5A-B976-D0E03A8C5E6E}"/>
    <cellStyle name="Normal 4 2 8" xfId="6435" xr:uid="{11689130-2304-49CB-8183-4ADA4956F1B9}"/>
    <cellStyle name="Normal 4 2 8 2" xfId="12303" xr:uid="{1A01009D-EEF7-44D9-A80D-A5284F2C0AA6}"/>
    <cellStyle name="Normal 4 2 9" xfId="6436" xr:uid="{FCC12F58-2989-4378-BCD2-676A867A4936}"/>
    <cellStyle name="Normal 4 2 9 2" xfId="12304" xr:uid="{8E0D6BD0-A4AC-4167-9495-F5420CF2BB7D}"/>
    <cellStyle name="Normal 4 2_Ark1" xfId="6437" xr:uid="{665D049B-E0BE-4426-BA09-74AD869E650E}"/>
    <cellStyle name="Normal 4 20" xfId="6438" xr:uid="{306A1B49-16C6-4F21-A6F4-7A2E2FBE2CC0}"/>
    <cellStyle name="Normal 4 20 2" xfId="12305" xr:uid="{5373C628-969E-404D-AD09-A7B88E71BF17}"/>
    <cellStyle name="Normal 4 21" xfId="6439" xr:uid="{AF65C870-D574-4F41-98D9-5F5E1BA9C2C9}"/>
    <cellStyle name="Normal 4 21 2" xfId="12306" xr:uid="{109E038E-3536-412E-8A57-97E3F8F737F6}"/>
    <cellStyle name="Normal 4 22" xfId="6440" xr:uid="{E0ECF7FC-AC90-422B-8E39-E967C8DC6192}"/>
    <cellStyle name="Normal 4 22 2" xfId="12307" xr:uid="{B00503FA-EBD7-4594-B2FA-D7CA232452D1}"/>
    <cellStyle name="Normal 4 23" xfId="6441" xr:uid="{92846F03-2B21-4281-A33E-CCE4A013775E}"/>
    <cellStyle name="Normal 4 23 2" xfId="12308" xr:uid="{1AFEDC1E-07AD-4979-9F85-C8A7133D1B18}"/>
    <cellStyle name="Normal 4 24" xfId="6442" xr:uid="{DB4C3A7F-233A-4937-A64B-2A3D3F790274}"/>
    <cellStyle name="Normal 4 24 2" xfId="12309" xr:uid="{423917BB-3F74-47C8-96C2-D5A848D8C343}"/>
    <cellStyle name="Normal 4 25" xfId="6443" xr:uid="{F874473F-95BD-4EC2-A536-6B2ECD9D5AD9}"/>
    <cellStyle name="Normal 4 25 2" xfId="12310" xr:uid="{9A4B4FA1-0BB2-4CEC-80EB-90E69E80B6D6}"/>
    <cellStyle name="Normal 4 26" xfId="6444" xr:uid="{1D073328-EEB5-472B-AEDA-437FF3E14BD7}"/>
    <cellStyle name="Normal 4 26 2" xfId="12311" xr:uid="{0706DE03-34D1-4293-B28C-632127C6CD3F}"/>
    <cellStyle name="Normal 4 27" xfId="6445" xr:uid="{E6D5D8A5-CA16-4258-A550-045F6C5F1E02}"/>
    <cellStyle name="Normal 4 27 2" xfId="12312" xr:uid="{C0A7D6B0-9653-47EA-B3EC-7AA20A4DB936}"/>
    <cellStyle name="Normal 4 28" xfId="6446" xr:uid="{1B49153B-5CDA-43C9-865E-2484840DF852}"/>
    <cellStyle name="Normal 4 28 2" xfId="6447" xr:uid="{13B1C90A-4179-41D8-8F3D-FD16731BDE41}"/>
    <cellStyle name="Normal 4 28 2 2" xfId="12314" xr:uid="{390855EB-3B4A-4D20-AE0E-5D398A065C87}"/>
    <cellStyle name="Normal 4 28 3" xfId="12313" xr:uid="{04B143F8-3625-4721-B4BD-3DC2693E8BDD}"/>
    <cellStyle name="Normal 4 28_Balanse ASA legal" xfId="9777" xr:uid="{BAFC0FD5-61BD-4421-80E3-D1DD6FDC704C}"/>
    <cellStyle name="Normal 4 29" xfId="6448" xr:uid="{1125C5B2-7EBB-496B-BA67-2F3AD4024C23}"/>
    <cellStyle name="Normal 4 29 2" xfId="12315" xr:uid="{250B1020-A37E-47DD-B7B8-0EA0E3775EB2}"/>
    <cellStyle name="Normal 4 3" xfId="6449" xr:uid="{C57490D8-5B6A-407E-9ED5-9F898659DC56}"/>
    <cellStyle name="Normal 4 3 10" xfId="6450" xr:uid="{3B5964E2-ACC0-457A-9C55-F4EB0DDDAEC3}"/>
    <cellStyle name="Normal 4 3 10 2" xfId="9778" xr:uid="{401E83EF-874A-4518-ABDF-68BD0A3ED7C9}"/>
    <cellStyle name="Normal 4 3 10 3" xfId="12317" xr:uid="{23D34938-D0A2-4C5C-8303-03373ED01B12}"/>
    <cellStyle name="Normal 4 3 10_Balanse ASA legal" xfId="9779" xr:uid="{00EB4806-6E58-474B-98F3-3AA9BA057A82}"/>
    <cellStyle name="Normal 4 3 11" xfId="6451" xr:uid="{320B2FD6-106B-458E-8105-BC6950983156}"/>
    <cellStyle name="Normal 4 3 11 2" xfId="9780" xr:uid="{108C5113-B90B-43B6-8DF7-37553185B29F}"/>
    <cellStyle name="Normal 4 3 11 3" xfId="12318" xr:uid="{78695CA1-CEB5-4765-AAA3-48167B304833}"/>
    <cellStyle name="Normal 4 3 11_Balanse ASA legal" xfId="9781" xr:uid="{4ACD47EE-2A35-4820-8C2E-39B179DB2E6D}"/>
    <cellStyle name="Normal 4 3 12" xfId="6452" xr:uid="{FB96982D-FF56-4456-8B4E-961B025D2496}"/>
    <cellStyle name="Normal 4 3 12 2" xfId="6453" xr:uid="{764B49D4-7BCC-4CA6-AB64-E0F9C067CE1C}"/>
    <cellStyle name="Normal 4 3 12 2 2" xfId="9782" xr:uid="{FB650DF4-CFEA-490C-B7CC-C27C541FCFD5}"/>
    <cellStyle name="Normal 4 3 12 2 2 2" xfId="9783" xr:uid="{573A6E8D-84F8-4E4F-8751-CD6C17D8DFC8}"/>
    <cellStyle name="Normal 4 3 12 2 3" xfId="9784" xr:uid="{55A5C938-75EF-4747-9C22-0CC89BD94E2D}"/>
    <cellStyle name="Normal 4 3 12 2_Balanse ASA legal" xfId="9785" xr:uid="{366695D4-FAEE-4F70-8523-314EA07A792D}"/>
    <cellStyle name="Normal 4 3 12 3" xfId="6454" xr:uid="{E27B90FF-8DBC-4BCF-AE3C-364B122EEDC2}"/>
    <cellStyle name="Normal 4 3 12 3 2" xfId="9786" xr:uid="{47A2581A-BD7B-4E0C-9EDC-FF545D9EC70F}"/>
    <cellStyle name="Normal 4 3 12 4" xfId="6455" xr:uid="{682635C0-952C-4CBD-88B6-04F1C5D89BA2}"/>
    <cellStyle name="Normal 4 3 12 5" xfId="6456" xr:uid="{0158FF4B-8C72-445F-9EE5-96084CF090E6}"/>
    <cellStyle name="Normal 4 3 12_Balanse ASA legal" xfId="9787" xr:uid="{56BD3E17-E84D-4984-9399-1C65C8B89596}"/>
    <cellStyle name="Normal 4 3 13" xfId="6457" xr:uid="{8641770F-C56D-474D-AAEA-490FF20F7A78}"/>
    <cellStyle name="Normal 4 3 13 2" xfId="9788" xr:uid="{81D04B74-97B5-44B4-961E-FEAB5F0F499D}"/>
    <cellStyle name="Normal 4 3 14" xfId="6458" xr:uid="{2C24D572-5D8A-4273-AB75-639A8321AC86}"/>
    <cellStyle name="Normal 4 3 14 2" xfId="6459" xr:uid="{23C8FC16-A724-4D06-9DB6-89B3671C4A27}"/>
    <cellStyle name="Normal 4 3 14_Display_2" xfId="6460" xr:uid="{3FFC9A9A-4B79-44B2-8073-46A46FEB7A46}"/>
    <cellStyle name="Normal 4 3 15" xfId="6461" xr:uid="{763C2361-37D3-4370-8495-E42255CD17F4}"/>
    <cellStyle name="Normal 4 3 15 2" xfId="6462" xr:uid="{F64C0674-AEF0-4FD6-A572-4F039FE0B4A2}"/>
    <cellStyle name="Normal 4 3 16" xfId="6463" xr:uid="{75301E52-75FA-4E0B-B043-3A8B1E2BB9BA}"/>
    <cellStyle name="Normal 4 3 17" xfId="6464" xr:uid="{BA14704C-FEFD-4EC8-A836-C49EAFF3A7CE}"/>
    <cellStyle name="Normal 4 3 18" xfId="6465" xr:uid="{B00481E8-52D3-4CAF-AA5F-934FA0077F4F}"/>
    <cellStyle name="Normal 4 3 18 2" xfId="6466" xr:uid="{107C861F-9583-4D17-8892-E28ABEFE8A5A}"/>
    <cellStyle name="Normal 4 3 18 3" xfId="6467" xr:uid="{D1DD9DEB-F3B2-4C68-96AA-DD65A71B989A}"/>
    <cellStyle name="Normal 4 3 18 4" xfId="6468" xr:uid="{8BC9C506-909B-48CF-A36E-CBF0EAD10951}"/>
    <cellStyle name="Normal 4 3 18 5" xfId="6469" xr:uid="{38F57005-9044-4A3C-8377-E072CF50E797}"/>
    <cellStyle name="Normal 4 3 19" xfId="6470" xr:uid="{8BD9E148-D2DE-4FE5-990C-2967B4CAB7EA}"/>
    <cellStyle name="Normal 4 3 2" xfId="6471" xr:uid="{AF51A4A6-3B42-4561-9BFF-11B4395EF5DE}"/>
    <cellStyle name="Normal 4 3 2 10" xfId="6472" xr:uid="{D8E63740-FF9C-4F80-8C11-E3C04DDF5AA7}"/>
    <cellStyle name="Normal 4 3 2 11" xfId="6473" xr:uid="{9B2C50FA-6711-406F-9F3A-4C2D2ACD6085}"/>
    <cellStyle name="Normal 4 3 2 12" xfId="6474" xr:uid="{A4D0AE6D-B805-4005-B61E-F14113E78A3B}"/>
    <cellStyle name="Normal 4 3 2 13" xfId="6475" xr:uid="{C0194EB5-B5A0-4487-A2A9-41E8B1447F38}"/>
    <cellStyle name="Normal 4 3 2 14" xfId="6476" xr:uid="{4A725DA8-9B6C-4672-B62E-3494705ADBD8}"/>
    <cellStyle name="Normal 4 3 2 15" xfId="6477" xr:uid="{E92A15C8-4091-4D12-BEAA-3328EA2C3FD2}"/>
    <cellStyle name="Normal 4 3 2 16" xfId="6478" xr:uid="{D0C572A6-9923-452D-A8AC-E3BB4959D7D6}"/>
    <cellStyle name="Normal 4 3 2 17" xfId="6479" xr:uid="{4225B0DB-EB79-414F-9A57-C23D71B004CD}"/>
    <cellStyle name="Normal 4 3 2 18" xfId="6480" xr:uid="{78B520CC-2E34-401C-B0F2-075EBE1FD829}"/>
    <cellStyle name="Normal 4 3 2 19" xfId="12319" xr:uid="{EDC488C6-8E99-45BD-952B-08C45C1A8E97}"/>
    <cellStyle name="Normal 4 3 2 2" xfId="6481" xr:uid="{E0D18AF3-17EF-409F-BE65-B69F99FA1F78}"/>
    <cellStyle name="Normal 4 3 2 2 10" xfId="6482" xr:uid="{618AB263-CC6A-489C-A194-6928379DCFBC}"/>
    <cellStyle name="Normal 4 3 2 2 11" xfId="6483" xr:uid="{FF5B104F-D848-4CD4-945D-57AB3F56C802}"/>
    <cellStyle name="Normal 4 3 2 2 12" xfId="6484" xr:uid="{CD759A6E-9623-49C9-96B7-AF65B6FAA6F3}"/>
    <cellStyle name="Normal 4 3 2 2 13" xfId="6485" xr:uid="{943F377D-A1C5-440E-9D81-5D0EBEDED594}"/>
    <cellStyle name="Normal 4 3 2 2 14" xfId="6486" xr:uid="{7114DCD5-EDAA-443C-AEE6-E091039EF607}"/>
    <cellStyle name="Normal 4 3 2 2 15" xfId="6487" xr:uid="{F0784C04-B2F2-4820-96BD-88AE6417A622}"/>
    <cellStyle name="Normal 4 3 2 2 16" xfId="6488" xr:uid="{63DCF67C-B331-49EB-A278-4FC2B505B7E2}"/>
    <cellStyle name="Normal 4 3 2 2 2" xfId="6489" xr:uid="{75209F1A-E125-472B-8467-76CC795FD888}"/>
    <cellStyle name="Normal 4 3 2 2 2 10" xfId="6490" xr:uid="{F929F789-DA54-4E9C-8971-D6E0395D13FF}"/>
    <cellStyle name="Normal 4 3 2 2 2 11" xfId="6491" xr:uid="{B719CE00-F169-48CE-84A3-151F3D572D05}"/>
    <cellStyle name="Normal 4 3 2 2 2 12" xfId="6492" xr:uid="{779C4694-E8F4-4291-9505-C31B25A768DE}"/>
    <cellStyle name="Normal 4 3 2 2 2 13" xfId="6493" xr:uid="{C805FB3C-914B-48E9-9629-BEEF0E28D5E7}"/>
    <cellStyle name="Normal 4 3 2 2 2 14" xfId="6494" xr:uid="{CD83322C-EFD3-4E3A-8FEE-59A196AE7218}"/>
    <cellStyle name="Normal 4 3 2 2 2 15" xfId="6495" xr:uid="{42BC5FB2-CEFD-4A36-803F-5617AC7C5931}"/>
    <cellStyle name="Normal 4 3 2 2 2 2" xfId="6496" xr:uid="{E7AA98CC-6C85-47BF-A2C9-1D1F878BBF50}"/>
    <cellStyle name="Normal 4 3 2 2 2 2 10" xfId="6497" xr:uid="{53BF6612-E6AF-47C1-9FD8-A41303C9D740}"/>
    <cellStyle name="Normal 4 3 2 2 2 2 11" xfId="6498" xr:uid="{A8C85D01-ACA5-49D9-A0D8-A0893DAD94B8}"/>
    <cellStyle name="Normal 4 3 2 2 2 2 12" xfId="6499" xr:uid="{66A8240E-83AD-4D42-813F-921C8557B25D}"/>
    <cellStyle name="Normal 4 3 2 2 2 2 13" xfId="6500" xr:uid="{3C4ACBEB-0782-4A8A-9F5F-81027E1E4C15}"/>
    <cellStyle name="Normal 4 3 2 2 2 2 14" xfId="6501" xr:uid="{9C7CC007-37C0-43F5-9834-30588CDCCB70}"/>
    <cellStyle name="Normal 4 3 2 2 2 2 2" xfId="6502" xr:uid="{1F6F02BF-8219-40A0-9953-C5656C3B41C0}"/>
    <cellStyle name="Normal 4 3 2 2 2 2 2 10" xfId="6503" xr:uid="{6B0F0717-EDF5-41D9-B927-B898C7584CDE}"/>
    <cellStyle name="Normal 4 3 2 2 2 2 2 11" xfId="6504" xr:uid="{885DF7DF-BFBB-43D4-92BD-3CB5364BA8E2}"/>
    <cellStyle name="Normal 4 3 2 2 2 2 2 12" xfId="6505" xr:uid="{0CCFC6B2-6D97-471D-BEB8-3CFC12E00F63}"/>
    <cellStyle name="Normal 4 3 2 2 2 2 2 2" xfId="6506" xr:uid="{170089DF-B009-4AF7-BCDE-77D0A346516F}"/>
    <cellStyle name="Normal 4 3 2 2 2 2 2 3" xfId="6507" xr:uid="{E19BDCB7-6166-4B3A-A37B-21D57BE939CE}"/>
    <cellStyle name="Normal 4 3 2 2 2 2 2 4" xfId="6508" xr:uid="{DF91D8F6-87A0-4F9E-B0E6-C3957A5DD3A0}"/>
    <cellStyle name="Normal 4 3 2 2 2 2 2 5" xfId="6509" xr:uid="{3A32ED05-61FB-4653-A47F-41B01A745D9E}"/>
    <cellStyle name="Normal 4 3 2 2 2 2 2 6" xfId="6510" xr:uid="{BAA69D27-D157-46C2-A782-608C486E46FD}"/>
    <cellStyle name="Normal 4 3 2 2 2 2 2 7" xfId="6511" xr:uid="{1AB6C861-B167-4076-9186-6E4584F57733}"/>
    <cellStyle name="Normal 4 3 2 2 2 2 2 8" xfId="6512" xr:uid="{A1867379-7264-4121-B43F-B4F1E2577863}"/>
    <cellStyle name="Normal 4 3 2 2 2 2 2 9" xfId="6513" xr:uid="{2665B3B5-53F6-4269-9D38-4CBA39637DEC}"/>
    <cellStyle name="Normal 4 3 2 2 2 2 3" xfId="6514" xr:uid="{2473F1EE-EC0D-4CD2-8ECF-2288D99E34BB}"/>
    <cellStyle name="Normal 4 3 2 2 2 2 4" xfId="6515" xr:uid="{971C6705-39A2-46E6-9FAD-08A175455CD2}"/>
    <cellStyle name="Normal 4 3 2 2 2 2 5" xfId="6516" xr:uid="{C69C3599-4A83-4D45-8E8D-8534A677C9A2}"/>
    <cellStyle name="Normal 4 3 2 2 2 2 6" xfId="6517" xr:uid="{8D31219F-A95C-4ED1-84A9-FA0BE4242BC9}"/>
    <cellStyle name="Normal 4 3 2 2 2 2 7" xfId="6518" xr:uid="{7A52C0C4-86F0-4ACC-AC58-B122718435EE}"/>
    <cellStyle name="Normal 4 3 2 2 2 2 8" xfId="6519" xr:uid="{94F7A495-028C-4E8F-8796-6697F9E92F64}"/>
    <cellStyle name="Normal 4 3 2 2 2 2 9" xfId="6520" xr:uid="{54EDE631-9620-4DAA-8017-1AD2F0FE75E8}"/>
    <cellStyle name="Normal 4 3 2 2 2 2_Balanse ASA legal" xfId="9789" xr:uid="{75289553-F27F-40B9-B18D-A759DCCB4987}"/>
    <cellStyle name="Normal 4 3 2 2 2 3" xfId="6521" xr:uid="{CB398833-A104-4F62-81D9-7198CC747EC3}"/>
    <cellStyle name="Normal 4 3 2 2 2 3 2" xfId="9790" xr:uid="{9160529E-F2D7-4664-A1D9-45FC40DC3D33}"/>
    <cellStyle name="Normal 4 3 2 2 2 4" xfId="6522" xr:uid="{CC691F83-405A-4BDE-A8B9-66B30CC00DF7}"/>
    <cellStyle name="Normal 4 3 2 2 2 4 2" xfId="6523" xr:uid="{3AABC567-3292-4F47-BA59-3580942E0F08}"/>
    <cellStyle name="Normal 4 3 2 2 2 5" xfId="6524" xr:uid="{68E34DEE-5DDB-45B7-91D6-F514B319C371}"/>
    <cellStyle name="Normal 4 3 2 2 2 5 2" xfId="6525" xr:uid="{F0A78A1D-6392-4645-8F58-857E06FE341F}"/>
    <cellStyle name="Normal 4 3 2 2 2 6" xfId="6526" xr:uid="{0A18549F-083E-4B50-83EE-119E654168CF}"/>
    <cellStyle name="Normal 4 3 2 2 2 7" xfId="6527" xr:uid="{7D97516A-1500-4020-875E-62D46E3BCAA3}"/>
    <cellStyle name="Normal 4 3 2 2 2 8" xfId="6528" xr:uid="{9EFB9E0A-1184-4E25-A75D-7FFB73B5EBCB}"/>
    <cellStyle name="Normal 4 3 2 2 2 9" xfId="6529" xr:uid="{C999F6E1-B573-4167-825E-45BCBE8C8F11}"/>
    <cellStyle name="Normal 4 3 2 2 2_Balanse ASA legal" xfId="9791" xr:uid="{CEBAF235-FC9B-4F6A-BDEE-6994F2AFE5B6}"/>
    <cellStyle name="Normal 4 3 2 2 3" xfId="6530" xr:uid="{82FD0DEF-A5F1-47E8-9B63-A1A39AD8F16C}"/>
    <cellStyle name="Normal 4 3 2 2 3 2" xfId="9792" xr:uid="{E9259152-5B44-4296-8132-7CBCFB361AB6}"/>
    <cellStyle name="Normal 4 3 2 2 4" xfId="6531" xr:uid="{B0CCB515-C095-40AF-8BA3-7DD5BF837F50}"/>
    <cellStyle name="Normal 4 3 2 2 4 2" xfId="9793" xr:uid="{C3419152-B613-4DCB-A2C0-744955B471C2}"/>
    <cellStyle name="Normal 4 3 2 2 5" xfId="6532" xr:uid="{146EE691-3836-4BB1-A197-F026BC45A49C}"/>
    <cellStyle name="Normal 4 3 2 2 5 2" xfId="6533" xr:uid="{B7290476-2BE0-4F2C-B1E0-5D0D34E2272B}"/>
    <cellStyle name="Normal 4 3 2 2 6" xfId="6534" xr:uid="{D0DB454B-510A-4D0B-9CD4-A98E8C97C0DD}"/>
    <cellStyle name="Normal 4 3 2 2 6 2" xfId="6535" xr:uid="{58989A6F-041C-4238-8CE1-E8B99F877093}"/>
    <cellStyle name="Normal 4 3 2 2 7" xfId="6536" xr:uid="{F10FC672-A1B6-427D-9C68-38A68BBBC032}"/>
    <cellStyle name="Normal 4 3 2 2 8" xfId="6537" xr:uid="{B7FC7264-7FF9-4E4C-853A-BF779764CA9B}"/>
    <cellStyle name="Normal 4 3 2 2 9" xfId="6538" xr:uid="{A13F3277-F097-4593-B065-A119830E3848}"/>
    <cellStyle name="Normal 4 3 2 2_Balanse ASA legal" xfId="9794" xr:uid="{899B8FD0-1962-4F58-AE2A-1ED00DF5B232}"/>
    <cellStyle name="Normal 4 3 2 3" xfId="6539" xr:uid="{F8465BCE-78AA-4300-A63C-B1265EDAAB51}"/>
    <cellStyle name="Normal 4 3 2 3 2" xfId="9795" xr:uid="{21D80740-73F9-4721-8206-3D342A79A40A}"/>
    <cellStyle name="Normal 4 3 2 4" xfId="6540" xr:uid="{7BDF1DC2-946A-40B7-9409-7FF3A3D9F328}"/>
    <cellStyle name="Normal 4 3 2 4 2" xfId="9796" xr:uid="{FFB27732-EE9E-4EC6-9E2D-69BAF62E3A3E}"/>
    <cellStyle name="Normal 4 3 2 5" xfId="6541" xr:uid="{AD365860-919D-4CD9-A125-6A38A972D6AF}"/>
    <cellStyle name="Normal 4 3 2 5 2" xfId="6542" xr:uid="{1BE83CF4-D11B-4B7C-8E3B-AE59C1CFD6F1}"/>
    <cellStyle name="Normal 4 3 2 5 2 2" xfId="9797" xr:uid="{8717B138-D7B3-43E5-80A1-09EB5019188F}"/>
    <cellStyle name="Normal 4 3 2 5 2 2 2" xfId="9798" xr:uid="{F038F53D-E9B9-4B00-86EF-C6B40123CCAC}"/>
    <cellStyle name="Normal 4 3 2 5 2 3" xfId="9799" xr:uid="{7EDB5693-DFC3-4FD1-91E4-D28E7B288E2A}"/>
    <cellStyle name="Normal 4 3 2 5 2_Balanse ASA legal" xfId="9800" xr:uid="{FEAC6F49-CB48-4AAD-8B5C-BF557F49ECB1}"/>
    <cellStyle name="Normal 4 3 2 5 3" xfId="6543" xr:uid="{AC2D5757-7427-48D7-BCF1-952AA48C18E0}"/>
    <cellStyle name="Normal 4 3 2 5 3 2" xfId="9801" xr:uid="{50B49239-59D7-4211-8ED0-02FAEE601A9A}"/>
    <cellStyle name="Normal 4 3 2 5 4" xfId="6544" xr:uid="{B327C280-FD3D-4433-88D6-8D1A3A8CBE2F}"/>
    <cellStyle name="Normal 4 3 2 5 5" xfId="6545" xr:uid="{A3FAF5EE-DCDC-42A6-96C2-6141BEDA14EC}"/>
    <cellStyle name="Normal 4 3 2 5_Balanse ASA legal" xfId="9802" xr:uid="{EDE4022E-AE42-478D-8BAD-BDC0E27E5D4C}"/>
    <cellStyle name="Normal 4 3 2 6" xfId="6546" xr:uid="{7ED4140C-B75D-49F1-B054-6ADADC0AC1E7}"/>
    <cellStyle name="Normal 4 3 2 6 2" xfId="9803" xr:uid="{1910C487-A03A-4D20-A039-74909BAB2AF9}"/>
    <cellStyle name="Normal 4 3 2 7" xfId="6547" xr:uid="{676A0D2F-CCB3-4AFD-8893-1A0AF9CB5BAA}"/>
    <cellStyle name="Normal 4 3 2 7 2" xfId="6548" xr:uid="{D3426D74-07DF-4825-90A9-0C7B5ACA6282}"/>
    <cellStyle name="Normal 4 3 2 8" xfId="6549" xr:uid="{C93DCEB7-DC85-4EA9-8D23-685CA6FE73A8}"/>
    <cellStyle name="Normal 4 3 2 8 2" xfId="6550" xr:uid="{47DD4A21-37E1-4CBE-A5E0-4C0A055D6D16}"/>
    <cellStyle name="Normal 4 3 2 9" xfId="6551" xr:uid="{6FC5FCFC-EA91-49CE-B94A-D7F9FF447F81}"/>
    <cellStyle name="Normal 4 3 2_Balanse ASA legal" xfId="9804" xr:uid="{16144E28-D16A-412B-93E6-53F43DD7F8B8}"/>
    <cellStyle name="Normal 4 3 20" xfId="6552" xr:uid="{6BB266D4-841D-4FB6-92F7-16364B14748D}"/>
    <cellStyle name="Normal 4 3 21" xfId="6553" xr:uid="{E670D9BF-4CC7-4354-8CC9-000912D98626}"/>
    <cellStyle name="Normal 4 3 22" xfId="6554" xr:uid="{4E0F5F98-41CF-4CBF-9B64-D9B5B1DEC3E4}"/>
    <cellStyle name="Normal 4 3 23" xfId="6555" xr:uid="{EB0F3471-5531-4C5B-B7B6-CB647056BE1E}"/>
    <cellStyle name="Normal 4 3 24" xfId="6556" xr:uid="{A3659227-2DC1-445C-AB8A-B91CFAE83806}"/>
    <cellStyle name="Normal 4 3 25" xfId="6557" xr:uid="{A6CAC929-1B25-469C-8B86-64F54C9355FE}"/>
    <cellStyle name="Normal 4 3 26" xfId="6558" xr:uid="{A9F7B82C-1DA2-466B-99FF-8DCF0DC70184}"/>
    <cellStyle name="Normal 4 3 27" xfId="6559" xr:uid="{13A92972-7826-4FE0-850A-7DD684541783}"/>
    <cellStyle name="Normal 4 3 28" xfId="10385" xr:uid="{47D2FFAF-2A18-4E9F-B56A-13BBA96F4427}"/>
    <cellStyle name="Normal 4 3 29" xfId="10427" xr:uid="{666FE9E2-7D6B-4491-9F0A-9146F005CEAD}"/>
    <cellStyle name="Normal 4 3 3" xfId="6560" xr:uid="{A49467FB-86CC-43BD-B3C4-21325A8540C7}"/>
    <cellStyle name="Normal 4 3 3 2" xfId="12320" xr:uid="{C4A4A7E4-2AB6-404B-AF51-2FF261C7A219}"/>
    <cellStyle name="Normal 4 3 30" xfId="12316" xr:uid="{08E55EC4-D445-4538-9E0C-5FB02852B889}"/>
    <cellStyle name="Normal 4 3 4" xfId="6561" xr:uid="{AB91D182-CA42-4DEB-8966-872133122032}"/>
    <cellStyle name="Normal 4 3 4 2" xfId="12321" xr:uid="{28F1A36F-AE50-4181-92E2-A366B5A61AF7}"/>
    <cellStyle name="Normal 4 3 5" xfId="6562" xr:uid="{0FAD19D9-73E1-4848-BE7D-8ABF642AED06}"/>
    <cellStyle name="Normal 4 3 5 2" xfId="12322" xr:uid="{3CDB70FD-C495-4308-961E-F45D48C5B8E9}"/>
    <cellStyle name="Normal 4 3 6" xfId="6563" xr:uid="{1F83767F-31E9-4A33-8F06-1978A50C1493}"/>
    <cellStyle name="Normal 4 3 6 2" xfId="12323" xr:uid="{05343FD7-EC43-49D7-90AB-9BA1C1F3138B}"/>
    <cellStyle name="Normal 4 3 7" xfId="6564" xr:uid="{63C3D37E-C2F8-47BF-B3AD-E6B37734A3E5}"/>
    <cellStyle name="Normal 4 3 7 2" xfId="12324" xr:uid="{68244758-A4E4-470D-8751-2E8ABFF9F2F6}"/>
    <cellStyle name="Normal 4 3 8" xfId="6565" xr:uid="{28C3B1B1-C01A-4EAC-8E6C-1A4A192067EE}"/>
    <cellStyle name="Normal 4 3 8 2" xfId="12325" xr:uid="{757BC50A-5807-4DCD-BDFC-27B880700848}"/>
    <cellStyle name="Normal 4 3 9" xfId="6566" xr:uid="{90DF19F6-70FF-4012-9C43-7576620B5D01}"/>
    <cellStyle name="Normal 4 3 9 2" xfId="12326" xr:uid="{B1112572-9DBC-458A-9CF2-5F068DF516EB}"/>
    <cellStyle name="Normal 4 3_Ark1" xfId="6567" xr:uid="{A9CCC57E-6BBE-48B6-82CB-43939138915D}"/>
    <cellStyle name="Normal 4 30" xfId="6568" xr:uid="{19AF156E-8BCE-4228-B8B1-FF33420CDFE7}"/>
    <cellStyle name="Normal 4 30 2" xfId="12327" xr:uid="{AB8FC661-8E07-41C4-BB54-199BC9FD735E}"/>
    <cellStyle name="Normal 4 31" xfId="6569" xr:uid="{A0D98B64-4E21-4B3A-A5C6-D8C3326EE1D7}"/>
    <cellStyle name="Normal 4 31 2" xfId="12328" xr:uid="{09791AD4-36BC-4069-88CC-B4FFDBFB4147}"/>
    <cellStyle name="Normal 4 32" xfId="6570" xr:uid="{431540BF-F5FB-46AC-8C9B-D57C46CF3D5F}"/>
    <cellStyle name="Normal 4 32 2" xfId="6571" xr:uid="{D9BD9523-46EC-46CD-9B2A-3B9C99150479}"/>
    <cellStyle name="Normal 4 32 2 2" xfId="12329" xr:uid="{20ACACAB-37F4-4D11-9B2B-3952D2D99097}"/>
    <cellStyle name="Normal 4 32 3" xfId="9805" xr:uid="{DB47F60C-85D2-4675-9077-97F5F0D45060}"/>
    <cellStyle name="Normal 4 32 3 2" xfId="12330" xr:uid="{53CA46B9-EE71-4B5E-9394-63194972CE9E}"/>
    <cellStyle name="Normal 4 32_Ark1" xfId="9806" xr:uid="{E5F2D79B-49CC-4B69-850B-034214FFC695}"/>
    <cellStyle name="Normal 4 33" xfId="10273" xr:uid="{2AF71777-BA23-49B3-992C-BB17F19A3AE0}"/>
    <cellStyle name="Normal 4 34" xfId="10256" xr:uid="{CE0CCCD9-7230-466C-9918-D4D499376EE9}"/>
    <cellStyle name="Normal 4 35" xfId="10368" xr:uid="{4A9A8C91-B9FE-439A-BFC1-97436E7F024D}"/>
    <cellStyle name="Normal 4 4" xfId="6572" xr:uid="{276AF4B8-9F44-49B6-8379-3DACC72CF703}"/>
    <cellStyle name="Normal 4 4 10" xfId="6573" xr:uid="{EC93C7D2-D861-4BFE-84C0-C5FEBEFB6C0D}"/>
    <cellStyle name="Normal 4 4 10 2" xfId="9807" xr:uid="{179D5E50-DC74-4691-A5DD-AEC241D5AE56}"/>
    <cellStyle name="Normal 4 4 10 3" xfId="12332" xr:uid="{CDB0DAE3-45DD-4090-9C3D-01DB41B0CCBC}"/>
    <cellStyle name="Normal 4 4 10_Balanse ASA legal" xfId="9808" xr:uid="{C3913C85-75CB-417C-9D62-B779BF92F1C5}"/>
    <cellStyle name="Normal 4 4 11" xfId="6574" xr:uid="{CFBF2B46-3E9F-44C2-B469-ACDB59B8435E}"/>
    <cellStyle name="Normal 4 4 11 2" xfId="6575" xr:uid="{BB44CD12-8AE6-4666-BE8A-5DFED7BFD91F}"/>
    <cellStyle name="Normal 4 4 11 2 2" xfId="9809" xr:uid="{924CA60F-54A7-4483-8162-CA2718F62BE0}"/>
    <cellStyle name="Normal 4 4 11 2 2 2" xfId="9810" xr:uid="{E36F02B7-8851-4A2E-8F42-25E5CB1A8D63}"/>
    <cellStyle name="Normal 4 4 11 2 3" xfId="9811" xr:uid="{A6983290-0D83-45A3-804C-D64FC8569E88}"/>
    <cellStyle name="Normal 4 4 11 2_Balanse ASA legal" xfId="9812" xr:uid="{AAB876BE-EBB6-4206-911E-9580AAA563DB}"/>
    <cellStyle name="Normal 4 4 11 3" xfId="6576" xr:uid="{4FD73A65-7700-4624-80DE-0E547370F1A5}"/>
    <cellStyle name="Normal 4 4 11 3 2" xfId="9813" xr:uid="{F0D79472-0D2D-44F2-B985-EC2AC5AEB708}"/>
    <cellStyle name="Normal 4 4 11 4" xfId="6577" xr:uid="{C0B2BFFA-6190-490E-BEFC-ADEFF122CBAF}"/>
    <cellStyle name="Normal 4 4 11 5" xfId="6578" xr:uid="{2C4E8385-0E73-4584-98BE-6C5AEFA422D0}"/>
    <cellStyle name="Normal 4 4 11_Balanse ASA legal" xfId="9814" xr:uid="{00689840-998D-433D-937A-DB3315982CB2}"/>
    <cellStyle name="Normal 4 4 12" xfId="6579" xr:uid="{96FDC21F-5E45-4CD5-9515-2125CC48E1A0}"/>
    <cellStyle name="Normal 4 4 12 2" xfId="9815" xr:uid="{35EA3421-6710-4837-98DD-FB7E9FDA15F2}"/>
    <cellStyle name="Normal 4 4 13" xfId="6580" xr:uid="{E484D9E7-FBF3-450B-AA68-961A7E11C260}"/>
    <cellStyle name="Normal 4 4 13 2" xfId="6581" xr:uid="{A2943877-5FBF-4B66-B8FB-16522719FA15}"/>
    <cellStyle name="Normal 4 4 13_Display_2" xfId="6582" xr:uid="{0072475E-A461-4E26-A90C-2A500DB4F961}"/>
    <cellStyle name="Normal 4 4 14" xfId="6583" xr:uid="{7A4D5442-037F-4824-90B0-4FE166AC8910}"/>
    <cellStyle name="Normal 4 4 14 2" xfId="6584" xr:uid="{7163EBF1-9E18-480A-9458-9ECF4C971751}"/>
    <cellStyle name="Normal 4 4 15" xfId="6585" xr:uid="{3669E72C-BB38-4A33-8479-ACAC60361E16}"/>
    <cellStyle name="Normal 4 4 16" xfId="6586" xr:uid="{7BEBADF7-5DBE-49BF-A99F-1D8DEFD2D50D}"/>
    <cellStyle name="Normal 4 4 17" xfId="6587" xr:uid="{038170C9-C602-4DEF-BBBF-B1152AC61B79}"/>
    <cellStyle name="Normal 4 4 17 2" xfId="6588" xr:uid="{8480AE80-D449-4D27-9A6D-A045B43D7DE3}"/>
    <cellStyle name="Normal 4 4 17 3" xfId="6589" xr:uid="{FDD5A5C3-44B4-4126-8CD5-BDCE0D824BD9}"/>
    <cellStyle name="Normal 4 4 17 4" xfId="6590" xr:uid="{71C0D7CE-695A-4EF0-8813-7941913C2706}"/>
    <cellStyle name="Normal 4 4 17 5" xfId="6591" xr:uid="{7A87665C-226F-4087-9102-E5AE9B76B9FE}"/>
    <cellStyle name="Normal 4 4 18" xfId="6592" xr:uid="{8E225C2B-B5E3-48C4-A331-07C01EA267B3}"/>
    <cellStyle name="Normal 4 4 19" xfId="6593" xr:uid="{0DB51F77-7DD6-4584-86E1-C5CB7A360B15}"/>
    <cellStyle name="Normal 4 4 2" xfId="6594" xr:uid="{39DA9910-F0DD-4D4F-8618-D1FC772B894C}"/>
    <cellStyle name="Normal 4 4 2 10" xfId="6595" xr:uid="{F9FACFEE-93CB-43A1-AF68-6179DFF7EB44}"/>
    <cellStyle name="Normal 4 4 2 11" xfId="6596" xr:uid="{10BA2B47-0398-4D78-B50C-B7D57CCFCD24}"/>
    <cellStyle name="Normal 4 4 2 12" xfId="6597" xr:uid="{92A2A865-FD5F-4209-8E1B-FC1B0E5A4103}"/>
    <cellStyle name="Normal 4 4 2 13" xfId="6598" xr:uid="{CFB233B8-F274-4248-AF2B-96EF5BE3C081}"/>
    <cellStyle name="Normal 4 4 2 14" xfId="6599" xr:uid="{17EC9797-BDEA-4300-A5B9-BFE754189153}"/>
    <cellStyle name="Normal 4 4 2 15" xfId="6600" xr:uid="{9E5539CA-CCE7-402A-9408-1A1B3AB906F5}"/>
    <cellStyle name="Normal 4 4 2 16" xfId="6601" xr:uid="{B4968C85-6AA0-4F0E-A0B0-DBC8FE158085}"/>
    <cellStyle name="Normal 4 4 2 17" xfId="6602" xr:uid="{DE28F4CC-4984-4A5F-B672-02CC714190A7}"/>
    <cellStyle name="Normal 4 4 2 18" xfId="6603" xr:uid="{116AE4CE-72A3-493B-AC0B-04BA00FCA424}"/>
    <cellStyle name="Normal 4 4 2 19" xfId="12333" xr:uid="{1EFFA8D4-CF6F-4360-A846-43098AF7CD3D}"/>
    <cellStyle name="Normal 4 4 2 2" xfId="6604" xr:uid="{9EA88122-752F-451F-A3AB-19D3C9C02075}"/>
    <cellStyle name="Normal 4 4 2 2 10" xfId="6605" xr:uid="{8852F9C3-35FD-4100-A7C6-374D4A82D275}"/>
    <cellStyle name="Normal 4 4 2 2 11" xfId="6606" xr:uid="{BDBA98AE-362E-4109-9E1E-0256251A9248}"/>
    <cellStyle name="Normal 4 4 2 2 12" xfId="6607" xr:uid="{6166FE1B-391F-4481-AFEE-B8A39DE6005C}"/>
    <cellStyle name="Normal 4 4 2 2 13" xfId="6608" xr:uid="{0C6D6CB8-F145-4579-9562-803DC669BF94}"/>
    <cellStyle name="Normal 4 4 2 2 14" xfId="6609" xr:uid="{5DDA57A2-292A-4C97-B8FC-89B25724AF50}"/>
    <cellStyle name="Normal 4 4 2 2 15" xfId="6610" xr:uid="{097AFF7B-41A4-424A-A7E5-F8AC3C8553D1}"/>
    <cellStyle name="Normal 4 4 2 2 16" xfId="6611" xr:uid="{55E8F49E-50EE-42DB-8CA2-BDD00206521F}"/>
    <cellStyle name="Normal 4 4 2 2 2" xfId="6612" xr:uid="{1DBC7E7D-976B-4013-9CB5-5E4BF25431B7}"/>
    <cellStyle name="Normal 4 4 2 2 2 10" xfId="6613" xr:uid="{443EEB6E-FEB4-46D4-B6D7-B13FF29ABD76}"/>
    <cellStyle name="Normal 4 4 2 2 2 11" xfId="6614" xr:uid="{D88CEDC7-7094-4297-B6B8-EEFF0F8A68EB}"/>
    <cellStyle name="Normal 4 4 2 2 2 12" xfId="6615" xr:uid="{851DF215-8705-488E-9FCA-4700568278EE}"/>
    <cellStyle name="Normal 4 4 2 2 2 13" xfId="6616" xr:uid="{9B87BBFB-FB7A-4F9C-B4FA-4FC8C763723E}"/>
    <cellStyle name="Normal 4 4 2 2 2 14" xfId="6617" xr:uid="{05DD8B32-C218-43A4-A1C3-32F0172F5CB0}"/>
    <cellStyle name="Normal 4 4 2 2 2 15" xfId="6618" xr:uid="{CDCA68E9-560B-4B97-818C-8E010804F6BC}"/>
    <cellStyle name="Normal 4 4 2 2 2 2" xfId="6619" xr:uid="{732DA405-B122-4290-A43F-23C3A4DB8465}"/>
    <cellStyle name="Normal 4 4 2 2 2 2 10" xfId="6620" xr:uid="{A857E3CD-28D8-4DBB-8380-B5F06275B96E}"/>
    <cellStyle name="Normal 4 4 2 2 2 2 11" xfId="6621" xr:uid="{907F9C44-95A9-411C-8422-E2FA422F6A4A}"/>
    <cellStyle name="Normal 4 4 2 2 2 2 12" xfId="6622" xr:uid="{863566F9-B082-4F64-A979-5C437AAB9AA1}"/>
    <cellStyle name="Normal 4 4 2 2 2 2 13" xfId="6623" xr:uid="{9A7B7E9B-5BED-4E0D-B1B9-2D726F6DAB32}"/>
    <cellStyle name="Normal 4 4 2 2 2 2 14" xfId="6624" xr:uid="{04A60343-14B4-4830-9B9D-FC2A3B8DB81D}"/>
    <cellStyle name="Normal 4 4 2 2 2 2 2" xfId="6625" xr:uid="{B9D6556A-F00F-4DB8-853D-8DB179F88A78}"/>
    <cellStyle name="Normal 4 4 2 2 2 2 2 10" xfId="6626" xr:uid="{1BFFA1CB-11BB-405F-A466-8559B70F4134}"/>
    <cellStyle name="Normal 4 4 2 2 2 2 2 11" xfId="6627" xr:uid="{71EC48B7-9945-455E-9959-D7A6BBB79CC8}"/>
    <cellStyle name="Normal 4 4 2 2 2 2 2 12" xfId="6628" xr:uid="{891876FA-3AB5-451D-A034-6CA6EBA00089}"/>
    <cellStyle name="Normal 4 4 2 2 2 2 2 2" xfId="6629" xr:uid="{2468FC7C-2552-4D3D-9CD0-9C200FD699A2}"/>
    <cellStyle name="Normal 4 4 2 2 2 2 2 3" xfId="6630" xr:uid="{B162C388-1655-40E1-9280-D44774E738F5}"/>
    <cellStyle name="Normal 4 4 2 2 2 2 2 4" xfId="6631" xr:uid="{40390472-D349-41AD-86B8-ABB6061FF218}"/>
    <cellStyle name="Normal 4 4 2 2 2 2 2 5" xfId="6632" xr:uid="{A72B09DA-E576-4ED1-95BA-D1890BC970FB}"/>
    <cellStyle name="Normal 4 4 2 2 2 2 2 6" xfId="6633" xr:uid="{57296E32-7D50-43FB-A311-0027677944C9}"/>
    <cellStyle name="Normal 4 4 2 2 2 2 2 7" xfId="6634" xr:uid="{DE2CB435-4A45-49C5-B6B4-55E6027C51DD}"/>
    <cellStyle name="Normal 4 4 2 2 2 2 2 8" xfId="6635" xr:uid="{01C79ACF-F09D-4C63-9153-7078FBBE6D9E}"/>
    <cellStyle name="Normal 4 4 2 2 2 2 2 9" xfId="6636" xr:uid="{FA56FF5E-D47B-45EB-92FA-0D208BEB11AB}"/>
    <cellStyle name="Normal 4 4 2 2 2 2 3" xfId="6637" xr:uid="{A94AF8DF-05B6-4F24-B57C-BB7FF64AAD89}"/>
    <cellStyle name="Normal 4 4 2 2 2 2 4" xfId="6638" xr:uid="{486FB8F4-89DA-4445-80B4-BFCE28453519}"/>
    <cellStyle name="Normal 4 4 2 2 2 2 5" xfId="6639" xr:uid="{F8AF77BF-5BC4-48C0-8EB4-0B3F31B8BA27}"/>
    <cellStyle name="Normal 4 4 2 2 2 2 6" xfId="6640" xr:uid="{3E9A4760-E10A-4D9F-B047-0B246E73646D}"/>
    <cellStyle name="Normal 4 4 2 2 2 2 7" xfId="6641" xr:uid="{3F87630F-B9A7-4F58-A83F-C615390F9EB2}"/>
    <cellStyle name="Normal 4 4 2 2 2 2 8" xfId="6642" xr:uid="{CBF2E2F5-4A3F-449C-A2B8-5B3C8ECAEDFB}"/>
    <cellStyle name="Normal 4 4 2 2 2 2 9" xfId="6643" xr:uid="{A0079EFF-6037-4BDA-A730-2F3DBD904CA5}"/>
    <cellStyle name="Normal 4 4 2 2 2 2_Balanse ASA legal" xfId="9816" xr:uid="{56A21E2B-CED1-4F51-BDB6-5BAB3C745FEC}"/>
    <cellStyle name="Normal 4 4 2 2 2 3" xfId="6644" xr:uid="{8EB71055-742E-4724-B623-5335ED3FB266}"/>
    <cellStyle name="Normal 4 4 2 2 2 3 2" xfId="9817" xr:uid="{C943E646-809B-4B6B-93EC-B61108785D63}"/>
    <cellStyle name="Normal 4 4 2 2 2 4" xfId="6645" xr:uid="{E1697669-83E9-436F-870D-9E7F5BB946A7}"/>
    <cellStyle name="Normal 4 4 2 2 2 4 2" xfId="6646" xr:uid="{58B18CAF-FBE1-478A-B8DC-A77DC279B113}"/>
    <cellStyle name="Normal 4 4 2 2 2 5" xfId="6647" xr:uid="{B130E23F-596E-4DB8-A86C-DE6AD74F5A42}"/>
    <cellStyle name="Normal 4 4 2 2 2 5 2" xfId="6648" xr:uid="{2855049C-51B4-4D56-9C10-CC580554CB04}"/>
    <cellStyle name="Normal 4 4 2 2 2 6" xfId="6649" xr:uid="{79CDE40B-8C47-4B04-9BED-A1AB15A40935}"/>
    <cellStyle name="Normal 4 4 2 2 2 7" xfId="6650" xr:uid="{0B830FC9-8EB7-4B99-AA21-AE7C63CC2857}"/>
    <cellStyle name="Normal 4 4 2 2 2 8" xfId="6651" xr:uid="{4318CF3A-F966-4ADF-9272-944F63EEBCCF}"/>
    <cellStyle name="Normal 4 4 2 2 2 9" xfId="6652" xr:uid="{C62F3E31-78B7-4ABD-BFBC-F5653F270313}"/>
    <cellStyle name="Normal 4 4 2 2 2_Balanse ASA legal" xfId="9818" xr:uid="{D7523776-3A67-4126-A18B-DDAF59EC6444}"/>
    <cellStyle name="Normal 4 4 2 2 3" xfId="6653" xr:uid="{4BB96130-4C9D-47FB-BCFA-42C906626421}"/>
    <cellStyle name="Normal 4 4 2 2 3 2" xfId="9819" xr:uid="{295D6E70-01F6-4C17-B58E-9580EB1D3EE7}"/>
    <cellStyle name="Normal 4 4 2 2 4" xfId="6654" xr:uid="{45DC68BD-E314-42EA-8220-38A0E1DE921D}"/>
    <cellStyle name="Normal 4 4 2 2 4 2" xfId="9820" xr:uid="{A886227E-7505-468B-AE42-32DF2A3C987E}"/>
    <cellStyle name="Normal 4 4 2 2 5" xfId="6655" xr:uid="{D7CB57DC-67F8-4DE6-8C36-B909A8030CB9}"/>
    <cellStyle name="Normal 4 4 2 2 5 2" xfId="6656" xr:uid="{710A95F3-CD53-4EF0-A3EC-FD416D03A3D8}"/>
    <cellStyle name="Normal 4 4 2 2 6" xfId="6657" xr:uid="{1B5DE7AC-E453-462E-ABEF-750C1F2482F8}"/>
    <cellStyle name="Normal 4 4 2 2 6 2" xfId="6658" xr:uid="{DE66AFF4-9DC2-4BD5-9F05-E015F404CEA3}"/>
    <cellStyle name="Normal 4 4 2 2 7" xfId="6659" xr:uid="{0898A212-8C64-4D82-A3D9-AEF1BB9DA808}"/>
    <cellStyle name="Normal 4 4 2 2 8" xfId="6660" xr:uid="{510532BE-E2CA-4CC3-8C93-4A382BBF7652}"/>
    <cellStyle name="Normal 4 4 2 2 9" xfId="6661" xr:uid="{D85C8E95-61C6-450E-B010-A3E54D90B1FA}"/>
    <cellStyle name="Normal 4 4 2 2_Balanse ASA legal" xfId="9821" xr:uid="{0F8ADA23-61D1-40B8-BC42-A356F894E8D2}"/>
    <cellStyle name="Normal 4 4 2 3" xfId="6662" xr:uid="{33A669D6-C778-43F7-9EE3-EC54C1905350}"/>
    <cellStyle name="Normal 4 4 2 3 2" xfId="9822" xr:uid="{31F09F13-DD1C-4A77-A6AA-5C0EA63D0C76}"/>
    <cellStyle name="Normal 4 4 2 4" xfId="6663" xr:uid="{AD082FE6-DBCC-4665-AB05-70329379F80D}"/>
    <cellStyle name="Normal 4 4 2 4 2" xfId="9823" xr:uid="{3939062A-ADF2-459C-A366-FB785F7D0A3E}"/>
    <cellStyle name="Normal 4 4 2 5" xfId="6664" xr:uid="{153FE51B-1FB0-4E64-A5E8-BACEF17F63ED}"/>
    <cellStyle name="Normal 4 4 2 5 2" xfId="6665" xr:uid="{A460E788-6C48-4597-8361-F5AA21A1D8C4}"/>
    <cellStyle name="Normal 4 4 2 5 2 2" xfId="9824" xr:uid="{20C21E49-190A-495B-99D6-53E25F303D61}"/>
    <cellStyle name="Normal 4 4 2 5 2 2 2" xfId="9825" xr:uid="{63A10D3E-C00E-4E7E-B74F-1D2D21EBE5CB}"/>
    <cellStyle name="Normal 4 4 2 5 2 3" xfId="9826" xr:uid="{D8B28B76-78B4-4FC4-8C10-E6131B07C943}"/>
    <cellStyle name="Normal 4 4 2 5 2_Balanse ASA legal" xfId="9827" xr:uid="{86F946CA-1B23-40E5-8915-CEDBA513B550}"/>
    <cellStyle name="Normal 4 4 2 5 3" xfId="6666" xr:uid="{FDD5A3A1-86A3-4F96-BAD3-4C012725CCD9}"/>
    <cellStyle name="Normal 4 4 2 5 3 2" xfId="9828" xr:uid="{595D806B-45EC-4E01-A1E4-8176ADB48A32}"/>
    <cellStyle name="Normal 4 4 2 5 4" xfId="6667" xr:uid="{5CE31EC9-FB9A-4882-8D22-4F5B627CBB18}"/>
    <cellStyle name="Normal 4 4 2 5 5" xfId="6668" xr:uid="{1FB60A0F-4DDD-472C-B427-1C1AE7E93B74}"/>
    <cellStyle name="Normal 4 4 2 5_Balanse ASA legal" xfId="9829" xr:uid="{B05F03FD-5E64-433C-BCB2-70274C6B524E}"/>
    <cellStyle name="Normal 4 4 2 6" xfId="6669" xr:uid="{08C56DAE-B525-474E-8281-52947BE76D2E}"/>
    <cellStyle name="Normal 4 4 2 6 2" xfId="9830" xr:uid="{904C3349-B030-4825-B890-8B57B3433B8A}"/>
    <cellStyle name="Normal 4 4 2 7" xfId="6670" xr:uid="{556BD5A9-DD28-4F7C-8F32-94F3DE047EE9}"/>
    <cellStyle name="Normal 4 4 2 7 2" xfId="6671" xr:uid="{88A8E88B-54EA-466E-B0AE-92B0C9AF1FC2}"/>
    <cellStyle name="Normal 4 4 2 8" xfId="6672" xr:uid="{4FCEF098-C9B2-4934-97C5-1B37F7B11196}"/>
    <cellStyle name="Normal 4 4 2 8 2" xfId="6673" xr:uid="{1E2C42FE-35DE-4C29-BAA7-B61FC68F2EBB}"/>
    <cellStyle name="Normal 4 4 2 9" xfId="6674" xr:uid="{5832DBB1-3A43-4A2D-8A6E-ABBCEBD97C23}"/>
    <cellStyle name="Normal 4 4 2_Balanse ASA legal" xfId="9831" xr:uid="{400672E4-C6E8-4A85-93EB-22E163854EEA}"/>
    <cellStyle name="Normal 4 4 20" xfId="6675" xr:uid="{EC0CF523-96EB-4715-8A7E-435D2CA2F48F}"/>
    <cellStyle name="Normal 4 4 21" xfId="6676" xr:uid="{CDC50162-B567-4CB9-9956-E6BC4530022D}"/>
    <cellStyle name="Normal 4 4 22" xfId="6677" xr:uid="{1CE9D29C-1154-4BC1-9FA0-DF4A5EA9D57B}"/>
    <cellStyle name="Normal 4 4 23" xfId="6678" xr:uid="{10D5799C-38CB-427B-895E-2AD3E9874718}"/>
    <cellStyle name="Normal 4 4 24" xfId="6679" xr:uid="{46577A48-B89E-488B-8130-85630F964AED}"/>
    <cellStyle name="Normal 4 4 25" xfId="6680" xr:uid="{5D1A1DA8-7403-4BFF-BA3D-13484C2990C3}"/>
    <cellStyle name="Normal 4 4 26" xfId="6681" xr:uid="{125E9EF1-EE44-4CDC-8A41-7E0A548D9BDC}"/>
    <cellStyle name="Normal 4 4 27" xfId="10393" xr:uid="{12D4DA54-B6F0-46A9-B464-E232DAEC3D05}"/>
    <cellStyle name="Normal 4 4 28" xfId="10431" xr:uid="{CCB4B307-6DD3-4DB2-913C-B3B596485513}"/>
    <cellStyle name="Normal 4 4 29" xfId="12331" xr:uid="{A8F9DBEC-8155-41BD-9CF4-075EA13191B4}"/>
    <cellStyle name="Normal 4 4 3" xfId="6682" xr:uid="{8D1F1412-F4F4-46E4-91C3-58102EDE9016}"/>
    <cellStyle name="Normal 4 4 3 2" xfId="12334" xr:uid="{5249B400-CC43-4E3C-B5C5-40D4D0FBD117}"/>
    <cellStyle name="Normal 4 4 4" xfId="6683" xr:uid="{CC30C8EE-64D5-45FB-93A8-1FC359D590BD}"/>
    <cellStyle name="Normal 4 4 4 2" xfId="12335" xr:uid="{B2352967-EB8C-454C-948C-7BA49D8F510E}"/>
    <cellStyle name="Normal 4 4 5" xfId="6684" xr:uid="{3F7BB1E9-1128-4C3F-9343-2B0C2B21CC1D}"/>
    <cellStyle name="Normal 4 4 5 2" xfId="12336" xr:uid="{C04825B5-6DF4-4E94-A519-E6277E672225}"/>
    <cellStyle name="Normal 4 4 6" xfId="6685" xr:uid="{75285443-C2EE-4BD1-A0E5-CB4C6DABC533}"/>
    <cellStyle name="Normal 4 4 6 2" xfId="12337" xr:uid="{06F07E29-623D-4844-BC58-8FC28F9C87C6}"/>
    <cellStyle name="Normal 4 4 7" xfId="6686" xr:uid="{9E762646-7E96-4BE1-98E3-11BB065C9838}"/>
    <cellStyle name="Normal 4 4 7 2" xfId="12338" xr:uid="{B81C0FF4-07C5-41E3-BB40-05CD0214AF4C}"/>
    <cellStyle name="Normal 4 4 8" xfId="6687" xr:uid="{06B0113A-439B-4A8D-9E2C-21A52F8EFCFD}"/>
    <cellStyle name="Normal 4 4 8 2" xfId="12339" xr:uid="{5F7B371A-DF4E-41C0-945D-2BB8B68ABB07}"/>
    <cellStyle name="Normal 4 4 9" xfId="6688" xr:uid="{EDC5BBA6-84E5-4096-B458-9715310C2B19}"/>
    <cellStyle name="Normal 4 4 9 2" xfId="9832" xr:uid="{56F94EB3-333A-4889-B841-DB8B8D603A75}"/>
    <cellStyle name="Normal 4 4 9 3" xfId="12340" xr:uid="{7CA0AF28-D744-472D-A3A9-F251A271DBC5}"/>
    <cellStyle name="Normal 4 4 9_Balanse ASA legal" xfId="9833" xr:uid="{2F9DAA45-B880-48C7-AF8B-5CDF7BBF2572}"/>
    <cellStyle name="Normal 4 4_Ark1" xfId="6689" xr:uid="{89C54BE5-A950-4E41-8B64-D69B4C461C6D}"/>
    <cellStyle name="Normal 4 5" xfId="6690" xr:uid="{A5AA0295-1CB2-490D-A0C4-16CEDFB97157}"/>
    <cellStyle name="Normal 4 5 2" xfId="10407" xr:uid="{313F8D0D-DFA1-47CB-9F9D-2770346F816E}"/>
    <cellStyle name="Normal 4 5 3" xfId="12341" xr:uid="{F6EEAECF-08B3-4310-9A61-54711849C2E1}"/>
    <cellStyle name="Normal 4 6" xfId="6691" xr:uid="{A98CA15C-BEA1-4D65-8913-C7C6E4C7BB85}"/>
    <cellStyle name="Normal 4 6 2" xfId="12342" xr:uid="{2D24168E-2318-4357-AD3E-CAB1F972F1B3}"/>
    <cellStyle name="Normal 4 7" xfId="6692" xr:uid="{E82C38A0-AF29-4ED6-B9ED-DA4A50A519CF}"/>
    <cellStyle name="Normal 4 7 2" xfId="12343" xr:uid="{C180C793-4BEB-4E4A-A9CE-204B1FD4BC75}"/>
    <cellStyle name="Normal 4 8" xfId="6693" xr:uid="{49847C5E-9A30-43F0-903E-6DB7AA101653}"/>
    <cellStyle name="Normal 4 8 2" xfId="12344" xr:uid="{03134825-062F-4EBB-82FF-C79AC7E7A83A}"/>
    <cellStyle name="Normal 4 9" xfId="6694" xr:uid="{2031DA16-E7AD-4407-BE0D-8FAC0F9C3B14}"/>
    <cellStyle name="Normal 4 9 2" xfId="12345" xr:uid="{CD36DE83-A45D-473A-8B86-DF12009667FC}"/>
    <cellStyle name="Normal 4_Ark1" xfId="6695" xr:uid="{541C3F19-EA01-41EF-810E-218D72C38EAA}"/>
    <cellStyle name="Normal 40" xfId="6696" xr:uid="{E8C3DC36-2495-4BF5-A4D7-D4B763BB2241}"/>
    <cellStyle name="Normal 40 2" xfId="6697" xr:uid="{CA078EA9-062F-43F6-910D-E51F85CBFC48}"/>
    <cellStyle name="Normal 40 2 2" xfId="12347" xr:uid="{34A5B276-0F20-4B9C-901F-2D95A102E282}"/>
    <cellStyle name="Normal 40 3" xfId="12346" xr:uid="{A84E6BBB-213E-4224-8B03-F065A8FB4923}"/>
    <cellStyle name="Normal 40_Balanse ASA legal" xfId="9834" xr:uid="{92187B55-46E2-4BAC-9F33-B784F9A37987}"/>
    <cellStyle name="Normal 41" xfId="6698" xr:uid="{C6A28AD5-345E-42D9-BC53-5BDCF38E2ADB}"/>
    <cellStyle name="Normal 41 2" xfId="9835" xr:uid="{CD87862B-1C62-423E-ABC7-A34101D32914}"/>
    <cellStyle name="Normal 41 3" xfId="13468" xr:uid="{03A65A72-ABED-425B-92A3-373028EA37D3}"/>
    <cellStyle name="Normal 42" xfId="6699" xr:uid="{03231817-7AF6-4F5F-ACB0-8139B4276914}"/>
    <cellStyle name="Normal 42 2" xfId="9836" xr:uid="{B7E0420B-CC71-477F-AE50-4DF2C513E743}"/>
    <cellStyle name="Normal 42 2 2" xfId="9837" xr:uid="{5F8DE2B8-ED77-424F-9C29-520E908986DC}"/>
    <cellStyle name="Normal 42 3" xfId="9838" xr:uid="{D3D3609C-DD8C-4A63-AC1F-88CB362DAF08}"/>
    <cellStyle name="Normal 42 4" xfId="13511" xr:uid="{900F606D-E4B7-4EA5-953F-84B56F664504}"/>
    <cellStyle name="Normal 42_Balanse ASA legal" xfId="9839" xr:uid="{BAC4FB4D-F959-408B-BA0E-2B447460E665}"/>
    <cellStyle name="Normal 43" xfId="6700" xr:uid="{CD5E08A8-01F0-4B81-9B16-2FD212097B59}"/>
    <cellStyle name="Normal 43 10" xfId="6701" xr:uid="{099D718C-6620-4BA0-A74E-1BC8634C9D2B}"/>
    <cellStyle name="Normal 43 10 2" xfId="12349" xr:uid="{0DBCA9C6-0803-4D0A-AFCC-8C3BD3238A69}"/>
    <cellStyle name="Normal 43 11" xfId="6702" xr:uid="{FD0B9C6E-57D8-4B39-81A1-6A7695754C5E}"/>
    <cellStyle name="Normal 43 11 2" xfId="12350" xr:uid="{9DB6E822-1F9F-491B-8E9A-CE43909190D6}"/>
    <cellStyle name="Normal 43 12" xfId="6703" xr:uid="{4C92BBD4-8554-41A9-B5FA-611761D24B06}"/>
    <cellStyle name="Normal 43 12 2" xfId="12351" xr:uid="{294A1D15-4B73-4988-B93A-5FB7405CFD90}"/>
    <cellStyle name="Normal 43 13" xfId="6704" xr:uid="{45A3FC4C-D4EE-4969-8B42-D1297571E755}"/>
    <cellStyle name="Normal 43 13 2" xfId="12352" xr:uid="{FF5E0F59-C1FF-42B3-ACF1-536386A3E075}"/>
    <cellStyle name="Normal 43 14" xfId="6705" xr:uid="{CF8D9E8C-8321-488A-827A-588EE5ED4FDE}"/>
    <cellStyle name="Normal 43 14 2" xfId="12353" xr:uid="{20ACEA56-1FCF-499D-8814-507D38BA802F}"/>
    <cellStyle name="Normal 43 15" xfId="6706" xr:uid="{B07D2513-EE3B-4435-9160-28AAC0030F40}"/>
    <cellStyle name="Normal 43 15 2" xfId="12354" xr:uid="{EA2EED65-BB02-4541-8E56-342081B0C493}"/>
    <cellStyle name="Normal 43 16" xfId="6707" xr:uid="{AB3DF3EE-B91A-40F7-A826-9FF860EAF89B}"/>
    <cellStyle name="Normal 43 16 2" xfId="12355" xr:uid="{B7B28E9C-2C8B-49A5-88FE-8709383CCA85}"/>
    <cellStyle name="Normal 43 17" xfId="6708" xr:uid="{86A1815C-E8CD-4309-9166-1359C3D65E90}"/>
    <cellStyle name="Normal 43 17 2" xfId="12356" xr:uid="{E3444A5E-E8E5-4AE2-9012-179952D28BAB}"/>
    <cellStyle name="Normal 43 18" xfId="6709" xr:uid="{97B47417-9488-44D4-BA2C-5C0E608A7439}"/>
    <cellStyle name="Normal 43 18 2" xfId="12357" xr:uid="{540C78DF-DB69-4A0B-84F9-D86D293610F5}"/>
    <cellStyle name="Normal 43 19" xfId="12348" xr:uid="{5E992B0D-87E0-488D-ADB6-48AFB5334523}"/>
    <cellStyle name="Normal 43 2" xfId="6710" xr:uid="{7EB7ADF9-FBB6-4FF3-B7A0-892FB5452491}"/>
    <cellStyle name="Normal 43 2 2" xfId="12358" xr:uid="{DA63DF7C-44AF-448B-9331-BAF813AB7F50}"/>
    <cellStyle name="Normal 43 3" xfId="6711" xr:uid="{7CE89499-3F4A-4026-90A3-AB27434485C2}"/>
    <cellStyle name="Normal 43 3 2" xfId="12359" xr:uid="{76C7B6AD-F682-4272-B36F-0712730A85B4}"/>
    <cellStyle name="Normal 43 4" xfId="6712" xr:uid="{11E073C4-4F0F-4B4B-B9B6-3A9DD03DAA72}"/>
    <cellStyle name="Normal 43 4 2" xfId="12360" xr:uid="{06A3DC52-1426-4728-86D9-F87219C2B1DE}"/>
    <cellStyle name="Normal 43 5" xfId="6713" xr:uid="{9CE052EE-A226-4813-8FFD-F8130965B1DD}"/>
    <cellStyle name="Normal 43 5 2" xfId="12361" xr:uid="{6A3670BB-53DA-490B-BB55-94F123202EEB}"/>
    <cellStyle name="Normal 43 6" xfId="6714" xr:uid="{7FE68907-045A-4D38-9231-7B8BA4185D29}"/>
    <cellStyle name="Normal 43 6 2" xfId="12362" xr:uid="{00C0BB43-E61D-4470-AE70-EBF24EBD6386}"/>
    <cellStyle name="Normal 43 7" xfId="6715" xr:uid="{DBD199E8-D8E6-4EE4-B09E-38BEB634C4A6}"/>
    <cellStyle name="Normal 43 7 2" xfId="12363" xr:uid="{B14487CB-F45B-4C61-8CBF-CD2E15F1BB9F}"/>
    <cellStyle name="Normal 43 8" xfId="6716" xr:uid="{C491BC29-9F1A-4CED-A7C0-067DB40EDA77}"/>
    <cellStyle name="Normal 43 8 2" xfId="12364" xr:uid="{2395EAB1-6400-48C8-B827-3AB258472F88}"/>
    <cellStyle name="Normal 43 9" xfId="6717" xr:uid="{D2EF57CC-5C4F-4751-B6C6-08233C0489CA}"/>
    <cellStyle name="Normal 43 9 2" xfId="12365" xr:uid="{F06837A6-1960-4124-BF8A-78F2819F3972}"/>
    <cellStyle name="Normal 43_Ark1" xfId="9840" xr:uid="{32636FBD-CD97-4C5A-84B7-0F3BEA121485}"/>
    <cellStyle name="Normal 44" xfId="6718" xr:uid="{85174BBA-D098-4961-BBA5-EB20122B3EB3}"/>
    <cellStyle name="Normal 44 10" xfId="6719" xr:uid="{27EF6ED1-08F2-4B28-8498-B3DF756B8661}"/>
    <cellStyle name="Normal 44 10 2" xfId="12367" xr:uid="{CB42D42F-0533-4F57-8338-B19071C2DBB5}"/>
    <cellStyle name="Normal 44 11" xfId="6720" xr:uid="{7921F808-1D2A-4ACA-800C-0A3CEE95A290}"/>
    <cellStyle name="Normal 44 11 2" xfId="12368" xr:uid="{2BF716E1-A4E9-488F-8901-85F178F5D6BF}"/>
    <cellStyle name="Normal 44 12" xfId="6721" xr:uid="{C507EC20-C31A-43FF-BDC1-9019125315EE}"/>
    <cellStyle name="Normal 44 12 2" xfId="12369" xr:uid="{882EF65C-F86D-4D2E-8CFE-A8E25A512AF5}"/>
    <cellStyle name="Normal 44 13" xfId="6722" xr:uid="{CB646160-B729-4D3E-8FEF-22E49CAD2FE4}"/>
    <cellStyle name="Normal 44 13 2" xfId="12370" xr:uid="{3479C92F-DD61-4538-B572-01EADC8CF879}"/>
    <cellStyle name="Normal 44 14" xfId="6723" xr:uid="{C59D6028-1CFB-411C-A0D5-C5E7F3E996FC}"/>
    <cellStyle name="Normal 44 14 2" xfId="12371" xr:uid="{18BE7AC8-E1F9-4967-A668-A3F887445D8B}"/>
    <cellStyle name="Normal 44 15" xfId="6724" xr:uid="{8DB70E0D-9D3F-4BA1-A56B-E268C2C7C0D8}"/>
    <cellStyle name="Normal 44 15 2" xfId="12372" xr:uid="{BA3A0C0A-5EFA-45FA-8A7B-7AEB4BC9FDFC}"/>
    <cellStyle name="Normal 44 16" xfId="6725" xr:uid="{C0080111-EC15-4CE2-9F24-9D10A07135B8}"/>
    <cellStyle name="Normal 44 16 2" xfId="12373" xr:uid="{426DDEA9-4CB4-44AC-93E1-CD0C53476ACC}"/>
    <cellStyle name="Normal 44 17" xfId="6726" xr:uid="{1B852B45-F1DD-44F1-9402-013603DA1181}"/>
    <cellStyle name="Normal 44 17 2" xfId="12374" xr:uid="{961D0645-4437-4504-9990-F16844E57739}"/>
    <cellStyle name="Normal 44 18" xfId="6727" xr:uid="{99599E2F-9AAA-41EA-9351-D78F3493F012}"/>
    <cellStyle name="Normal 44 18 2" xfId="12375" xr:uid="{CB06960F-AA02-4A22-95FE-F03F05694A1F}"/>
    <cellStyle name="Normal 44 19" xfId="12366" xr:uid="{3275920C-C0AD-4248-BF1A-DFA7858DF839}"/>
    <cellStyle name="Normal 44 2" xfId="6728" xr:uid="{8512277C-541B-49EE-BB41-743E49E8E389}"/>
    <cellStyle name="Normal 44 2 2" xfId="12376" xr:uid="{5080D615-9C48-4A48-B386-A874E7E8206F}"/>
    <cellStyle name="Normal 44 3" xfId="6729" xr:uid="{C4829E04-DBBC-4FA0-BB4D-95EAFB47E5E0}"/>
    <cellStyle name="Normal 44 3 2" xfId="12377" xr:uid="{25ACA98F-B96E-48D8-9584-CED010A73D5F}"/>
    <cellStyle name="Normal 44 4" xfId="6730" xr:uid="{0271525F-EEEC-4750-843C-857AC8BD9D0B}"/>
    <cellStyle name="Normal 44 4 2" xfId="12378" xr:uid="{3F513D66-C9A4-4533-9610-5D874B77D140}"/>
    <cellStyle name="Normal 44 5" xfId="6731" xr:uid="{D67CF67C-EE04-4A69-9381-4CF7E356179A}"/>
    <cellStyle name="Normal 44 5 2" xfId="12379" xr:uid="{61DBFCE7-FB51-4010-904E-6367C0E21447}"/>
    <cellStyle name="Normal 44 6" xfId="6732" xr:uid="{85660F0A-388B-49FD-9CAE-EBDBFEE36604}"/>
    <cellStyle name="Normal 44 6 2" xfId="12380" xr:uid="{CD31A7DB-44A2-4F3C-ACDC-FBF25CD49679}"/>
    <cellStyle name="Normal 44 7" xfId="6733" xr:uid="{2BE67542-FDBB-46CD-9BF0-3A63A67B3610}"/>
    <cellStyle name="Normal 44 7 2" xfId="12381" xr:uid="{21AE1DB6-0F85-42F3-8D86-EEC1D1B076A7}"/>
    <cellStyle name="Normal 44 8" xfId="6734" xr:uid="{A41A6BC9-D4AC-4485-AEF6-3158A83CE1C8}"/>
    <cellStyle name="Normal 44 8 2" xfId="12382" xr:uid="{E45A0C49-95BB-4CDF-B0AB-2EC102C94994}"/>
    <cellStyle name="Normal 44 9" xfId="6735" xr:uid="{EC9AF6E7-F23D-4F74-B02E-96DDF9F2621F}"/>
    <cellStyle name="Normal 44 9 2" xfId="12383" xr:uid="{C71A5B8D-10D6-45B5-8397-9F1FA8E40294}"/>
    <cellStyle name="Normal 44_Ark1" xfId="9841" xr:uid="{AEB0EA93-D292-4F8A-AD37-8EBD60954D73}"/>
    <cellStyle name="Normal 45" xfId="6736" xr:uid="{F1291597-33B5-4FDA-BCC8-79E8161D62D3}"/>
    <cellStyle name="Normal 45 10" xfId="6737" xr:uid="{F6F750BD-3268-4DE5-8255-EA768FB1D54B}"/>
    <cellStyle name="Normal 45 10 2" xfId="12385" xr:uid="{F63AFCC4-325C-47FC-85DF-7EC96C49BBA3}"/>
    <cellStyle name="Normal 45 11" xfId="6738" xr:uid="{EA93916C-E276-4B0F-92AC-15C465980C87}"/>
    <cellStyle name="Normal 45 11 2" xfId="12386" xr:uid="{34D04270-FB3A-4FEB-93F4-224174C02613}"/>
    <cellStyle name="Normal 45 12" xfId="6739" xr:uid="{406030EE-D3FB-4660-8C33-BB22AFCA344A}"/>
    <cellStyle name="Normal 45 12 2" xfId="12387" xr:uid="{EE5A2DEB-0393-4371-967D-CDE7A6B5A90A}"/>
    <cellStyle name="Normal 45 13" xfId="6740" xr:uid="{2D2C6241-2CC9-4C0C-8D5F-80FF288C0B13}"/>
    <cellStyle name="Normal 45 13 2" xfId="12388" xr:uid="{2BC55B72-E5F1-4CD8-ABBD-2BAC50CE8464}"/>
    <cellStyle name="Normal 45 14" xfId="6741" xr:uid="{23BBB650-C94F-4E0B-90B2-6F6671C60F37}"/>
    <cellStyle name="Normal 45 14 2" xfId="12389" xr:uid="{C4CFBC3A-E6E3-401A-8E9D-DC9689A84F9E}"/>
    <cellStyle name="Normal 45 15" xfId="6742" xr:uid="{8AD5C93A-A382-45DE-B935-7B668640D745}"/>
    <cellStyle name="Normal 45 15 2" xfId="12390" xr:uid="{87A89356-2FD1-447C-B93C-1F6DFEF40701}"/>
    <cellStyle name="Normal 45 16" xfId="6743" xr:uid="{B7CD938C-5859-47D2-B69E-0BBE12CB2B41}"/>
    <cellStyle name="Normal 45 16 2" xfId="12391" xr:uid="{7F53D926-D7A3-4C67-ACCB-C9BDC3C0A874}"/>
    <cellStyle name="Normal 45 17" xfId="6744" xr:uid="{70887202-43DA-4EBF-9090-79627ECB0250}"/>
    <cellStyle name="Normal 45 17 2" xfId="12392" xr:uid="{C7128FA8-E876-421D-A6B2-8566C19E8E08}"/>
    <cellStyle name="Normal 45 18" xfId="6745" xr:uid="{321C3364-92A8-4A02-A9C7-B0B3307C7484}"/>
    <cellStyle name="Normal 45 18 2" xfId="12393" xr:uid="{D3CD322F-0926-47A0-A4CA-DA6ACF3776D0}"/>
    <cellStyle name="Normal 45 19" xfId="12384" xr:uid="{0A7483E8-8654-4D0D-8D6C-77D0033A9D6C}"/>
    <cellStyle name="Normal 45 2" xfId="6746" xr:uid="{0ABFA040-A6B4-42A3-994C-2D3B27F42927}"/>
    <cellStyle name="Normal 45 2 2" xfId="12394" xr:uid="{C1B4902B-FBBA-4621-9417-2B0CD30DF2C2}"/>
    <cellStyle name="Normal 45 3" xfId="6747" xr:uid="{E2BEBF1B-E932-4BC0-B83F-1467CBACEFF2}"/>
    <cellStyle name="Normal 45 3 2" xfId="12395" xr:uid="{D7915012-91DA-460D-B08F-540BC0BB1D76}"/>
    <cellStyle name="Normal 45 4" xfId="6748" xr:uid="{4C546BB8-9CF3-4112-9D89-126D4B02D735}"/>
    <cellStyle name="Normal 45 4 2" xfId="12396" xr:uid="{D22365BC-75EE-438B-990F-7FFFC5162C1F}"/>
    <cellStyle name="Normal 45 5" xfId="6749" xr:uid="{628CF67E-1AB2-4003-A2DD-85DF9414BF44}"/>
    <cellStyle name="Normal 45 5 2" xfId="12397" xr:uid="{F4CD82CA-AA7E-4F38-86C5-C5D20179B9E4}"/>
    <cellStyle name="Normal 45 6" xfId="6750" xr:uid="{A4BAEF2B-4C3A-4671-A1A4-1C99D00B7EB9}"/>
    <cellStyle name="Normal 45 6 2" xfId="12398" xr:uid="{42F9C444-08E0-4F74-9E99-07A61D131BEA}"/>
    <cellStyle name="Normal 45 7" xfId="6751" xr:uid="{575DF667-92B4-4E83-BF3D-EBB976F69E4E}"/>
    <cellStyle name="Normal 45 7 2" xfId="12399" xr:uid="{EC475EA9-78D0-4936-A1ED-D4B38703D9AE}"/>
    <cellStyle name="Normal 45 8" xfId="6752" xr:uid="{7E12921B-D68F-4087-9EA2-C5008BBC2ACE}"/>
    <cellStyle name="Normal 45 8 2" xfId="12400" xr:uid="{B359B0A0-C66E-41DE-B2BA-91B85579EA0B}"/>
    <cellStyle name="Normal 45 9" xfId="6753" xr:uid="{37318851-171E-4A3E-A54C-1C0C919E3142}"/>
    <cellStyle name="Normal 45 9 2" xfId="12401" xr:uid="{C506410E-D1F9-4487-BF47-FA0633AC6B3F}"/>
    <cellStyle name="Normal 45_Ark1" xfId="9842" xr:uid="{56C14CE3-C7BF-4320-BA59-C673EFC12708}"/>
    <cellStyle name="Normal 46" xfId="9843" xr:uid="{DC8DF26E-E455-43A9-9850-CBE064ED9236}"/>
    <cellStyle name="Normal 46 2" xfId="9844" xr:uid="{1CE0CEC1-604B-4323-955B-EAAFAA732B4B}"/>
    <cellStyle name="Normal 46 2 2" xfId="9845" xr:uid="{4A0AFE73-AD0F-494B-8794-B7EB8EE8E5AA}"/>
    <cellStyle name="Normal 46 3" xfId="9846" xr:uid="{63D8D421-B927-46C4-B59E-5051088340DB}"/>
    <cellStyle name="Normal 46 4" xfId="13510" xr:uid="{4830C675-C5E9-4473-93A5-1F13C87EBCD3}"/>
    <cellStyle name="Normal 46_Balanse ASA legal" xfId="9847" xr:uid="{5B353F26-DF9D-44AC-8C24-B10787527B2E}"/>
    <cellStyle name="Normal 47" xfId="6754" xr:uid="{A900AD16-BCEF-4C5E-8EF5-FDE929D49891}"/>
    <cellStyle name="Normal 47 10" xfId="6755" xr:uid="{491488A4-3ACF-4B95-9644-1FFC7CA06312}"/>
    <cellStyle name="Normal 47 10 2" xfId="12403" xr:uid="{0BD5B870-0F6A-4CDD-BEEA-2C5CDE02D433}"/>
    <cellStyle name="Normal 47 11" xfId="6756" xr:uid="{EEB8C581-9CCA-4227-BF5D-B86A6FAF3F9E}"/>
    <cellStyle name="Normal 47 11 2" xfId="12404" xr:uid="{2C2F0B54-C104-432B-BA22-B74982CA7437}"/>
    <cellStyle name="Normal 47 12" xfId="6757" xr:uid="{906AB1A1-FC1C-4258-BF16-2E3CC3E5A515}"/>
    <cellStyle name="Normal 47 12 2" xfId="12405" xr:uid="{A50AC62F-79B7-4519-B8F0-370CA54AA294}"/>
    <cellStyle name="Normal 47 13" xfId="6758" xr:uid="{E3044321-166F-477F-8D77-9209D109CD66}"/>
    <cellStyle name="Normal 47 13 2" xfId="12406" xr:uid="{5AC4D1CE-231E-4FB4-A7D2-94ECC2EAD90C}"/>
    <cellStyle name="Normal 47 14" xfId="6759" xr:uid="{C96FEA1D-545E-4ABE-8E4C-FCBD7FDCA231}"/>
    <cellStyle name="Normal 47 14 2" xfId="12407" xr:uid="{470E4967-59D3-437A-996B-2406D3C7BA3A}"/>
    <cellStyle name="Normal 47 15" xfId="6760" xr:uid="{039B3978-A0D2-4BD1-8D5F-E44D01032F89}"/>
    <cellStyle name="Normal 47 15 2" xfId="12408" xr:uid="{CE433146-EB75-47DE-8689-D584663CD84B}"/>
    <cellStyle name="Normal 47 16" xfId="6761" xr:uid="{A2EE9365-14C8-497D-A2A8-73E8EAAE99D6}"/>
    <cellStyle name="Normal 47 16 2" xfId="12409" xr:uid="{FA392156-FE46-4123-BDE7-899DC694E89C}"/>
    <cellStyle name="Normal 47 17" xfId="6762" xr:uid="{39FB1FF5-B4A7-4431-91DF-EEF1616BF3C8}"/>
    <cellStyle name="Normal 47 17 2" xfId="12410" xr:uid="{E5567C14-692B-4AEE-9FAA-AC989943821E}"/>
    <cellStyle name="Normal 47 18" xfId="6763" xr:uid="{B203DB6E-31AE-4BD2-A66F-0C31083FE8C3}"/>
    <cellStyle name="Normal 47 18 2" xfId="12411" xr:uid="{F386DFA8-414E-49E4-8D83-77C7B4B3667C}"/>
    <cellStyle name="Normal 47 19" xfId="12402" xr:uid="{938F1FFB-B9BC-4384-9085-E175804D6E47}"/>
    <cellStyle name="Normal 47 2" xfId="6764" xr:uid="{C689F13E-73E9-4DE0-8682-6D251BD79682}"/>
    <cellStyle name="Normal 47 2 2" xfId="12412" xr:uid="{61521DEF-F0C7-4DC5-B096-EB8576B60306}"/>
    <cellStyle name="Normal 47 3" xfId="6765" xr:uid="{CC558F31-9BB4-4502-AD43-6E3FB76318FB}"/>
    <cellStyle name="Normal 47 3 2" xfId="12413" xr:uid="{CF2689D0-83AC-4C32-9659-9E2534D73707}"/>
    <cellStyle name="Normal 47 4" xfId="6766" xr:uid="{989DBFFA-4107-4240-9D76-6BA9AB1C100D}"/>
    <cellStyle name="Normal 47 4 2" xfId="12414" xr:uid="{4E37F8E8-9511-42C8-879F-4D3D2DC076AF}"/>
    <cellStyle name="Normal 47 5" xfId="6767" xr:uid="{ED08D7E3-C700-41D6-8BF6-C5B6A05D4D07}"/>
    <cellStyle name="Normal 47 5 2" xfId="12415" xr:uid="{BB6DE6F0-B160-43BB-B53B-A74722A71CC0}"/>
    <cellStyle name="Normal 47 6" xfId="6768" xr:uid="{C6350213-7413-4B89-A60D-C4280B23A866}"/>
    <cellStyle name="Normal 47 6 2" xfId="12416" xr:uid="{5A2BFB8B-E64D-4FA6-B622-BF7502A6F446}"/>
    <cellStyle name="Normal 47 7" xfId="6769" xr:uid="{BCB8400A-EC33-4C30-BBBF-817EF59A11F6}"/>
    <cellStyle name="Normal 47 7 2" xfId="12417" xr:uid="{D4CCC659-8236-4099-9419-26EF708F9E00}"/>
    <cellStyle name="Normal 47 8" xfId="6770" xr:uid="{B5FB248D-35D7-4046-BC7D-D3EBAD11EA5A}"/>
    <cellStyle name="Normal 47 8 2" xfId="12418" xr:uid="{54003C71-658A-4D93-8AAF-182EAB381B88}"/>
    <cellStyle name="Normal 47 9" xfId="6771" xr:uid="{FE18ED9A-F626-4756-A78A-D6F04E24CD78}"/>
    <cellStyle name="Normal 47 9 2" xfId="12419" xr:uid="{FD374179-2392-401F-9E09-3428FEC23C6D}"/>
    <cellStyle name="Normal 47_Ark1" xfId="9848" xr:uid="{6C113E2A-6E18-4C07-A888-D099C3B8401A}"/>
    <cellStyle name="Normal 48" xfId="6772" xr:uid="{8A7B4586-4C48-44EA-976C-4D5F26A5B50B}"/>
    <cellStyle name="Normal 48 10" xfId="6773" xr:uid="{1F55423D-9DAB-4409-9168-C40BB3703BD2}"/>
    <cellStyle name="Normal 48 10 2" xfId="12421" xr:uid="{DBC40755-DF3A-4628-8BC8-0F8E855445E4}"/>
    <cellStyle name="Normal 48 11" xfId="6774" xr:uid="{5A66BB09-D957-4767-B831-5735BED46BFA}"/>
    <cellStyle name="Normal 48 11 2" xfId="12422" xr:uid="{D2B6528C-9E83-4A34-B172-3A80E850319B}"/>
    <cellStyle name="Normal 48 12" xfId="6775" xr:uid="{EEAC748C-8D25-41F2-9668-7503EEB31F60}"/>
    <cellStyle name="Normal 48 12 2" xfId="12423" xr:uid="{4CD0337F-557E-4768-BD53-1A6B685379F7}"/>
    <cellStyle name="Normal 48 13" xfId="6776" xr:uid="{CE682479-BA8F-49CF-9007-1EF601CDA5BB}"/>
    <cellStyle name="Normal 48 13 2" xfId="12424" xr:uid="{F783E557-FEF2-44F9-A0B4-2AD91D77253A}"/>
    <cellStyle name="Normal 48 14" xfId="6777" xr:uid="{EA2392C2-9527-47A3-BAFA-9E8017C89789}"/>
    <cellStyle name="Normal 48 14 2" xfId="12425" xr:uid="{A68FB3DA-C9B1-4D1E-8947-65AFB72F5A35}"/>
    <cellStyle name="Normal 48 15" xfId="6778" xr:uid="{52E54D7F-F873-4A21-99B4-74CCD84EFC86}"/>
    <cellStyle name="Normal 48 15 2" xfId="12426" xr:uid="{29458A48-9475-44D9-A7FE-BBC264B3D71A}"/>
    <cellStyle name="Normal 48 16" xfId="6779" xr:uid="{7BC3FF3B-524C-455D-87EF-5AF481B61F44}"/>
    <cellStyle name="Normal 48 16 2" xfId="12427" xr:uid="{C93D7C9D-32B8-4DA3-99A3-0068799162CF}"/>
    <cellStyle name="Normal 48 17" xfId="6780" xr:uid="{FEECAE8F-2A07-4C5A-A7C7-AC7B6B7832FD}"/>
    <cellStyle name="Normal 48 17 2" xfId="12428" xr:uid="{33109DEF-4ECF-46FE-BD4E-33224B30FE95}"/>
    <cellStyle name="Normal 48 18" xfId="6781" xr:uid="{37C26EA0-5708-4BF1-B350-17ED631C9EA6}"/>
    <cellStyle name="Normal 48 18 2" xfId="12429" xr:uid="{1EE2F79A-7230-4687-B655-385029B4679A}"/>
    <cellStyle name="Normal 48 19" xfId="12420" xr:uid="{3CAE2EC1-E1F4-4226-ADA2-A8287C6A540B}"/>
    <cellStyle name="Normal 48 2" xfId="6782" xr:uid="{590F0450-A244-4559-A632-C92ADC83A42E}"/>
    <cellStyle name="Normal 48 2 2" xfId="12430" xr:uid="{5E5B8E10-3BFA-4E74-87CC-52EEAC92A3D6}"/>
    <cellStyle name="Normal 48 3" xfId="6783" xr:uid="{65AC77C8-0FEF-484D-B946-BB1C6A540DBC}"/>
    <cellStyle name="Normal 48 3 2" xfId="12431" xr:uid="{583DD205-3530-43FF-8518-395BE0638668}"/>
    <cellStyle name="Normal 48 4" xfId="6784" xr:uid="{09BDA7D1-02AF-4CFF-8FAE-A79907478D10}"/>
    <cellStyle name="Normal 48 4 2" xfId="12432" xr:uid="{54B50BDF-246C-4476-ADF3-1073936E1757}"/>
    <cellStyle name="Normal 48 5" xfId="6785" xr:uid="{96622C03-2142-4793-BC3C-8982BE3EACE1}"/>
    <cellStyle name="Normal 48 5 2" xfId="12433" xr:uid="{19D37859-7CA1-4331-ADAD-0590012EF3A3}"/>
    <cellStyle name="Normal 48 6" xfId="6786" xr:uid="{92498598-972D-4E5B-A329-B3094704C34D}"/>
    <cellStyle name="Normal 48 6 2" xfId="12434" xr:uid="{B8FCB98B-3811-4E9D-807C-774DF6A64E8D}"/>
    <cellStyle name="Normal 48 7" xfId="6787" xr:uid="{1826462E-58DE-4A1E-801A-EBF0D7C2B669}"/>
    <cellStyle name="Normal 48 7 2" xfId="12435" xr:uid="{19CD049D-0425-49B6-9B2B-3FA7EE84B334}"/>
    <cellStyle name="Normal 48 8" xfId="6788" xr:uid="{CC7FE410-5228-44A1-ADCD-323900EB4DE5}"/>
    <cellStyle name="Normal 48 8 2" xfId="12436" xr:uid="{C409A3A2-9A5B-4F72-BEE0-B161437647F8}"/>
    <cellStyle name="Normal 48 9" xfId="6789" xr:uid="{1D009216-0FA3-40FA-85F4-4D0C6E7524D4}"/>
    <cellStyle name="Normal 48 9 2" xfId="12437" xr:uid="{6C9BCA7F-AB9B-409A-99A0-C4AA391E1E60}"/>
    <cellStyle name="Normal 48_Ark1" xfId="9849" xr:uid="{CC3D7EF7-7CBA-442D-8DE5-02DF74B045D2}"/>
    <cellStyle name="Normal 49" xfId="6790" xr:uid="{B8659725-FE92-4961-847D-43940F0C9E8F}"/>
    <cellStyle name="Normal 49 10" xfId="6791" xr:uid="{67024471-81AB-4886-BAC7-CCD5337D1958}"/>
    <cellStyle name="Normal 49 10 2" xfId="12439" xr:uid="{D29A78E2-562B-418D-B4FA-B99DE1B53022}"/>
    <cellStyle name="Normal 49 11" xfId="6792" xr:uid="{38B2527C-D4DE-42E1-9670-DB3E1F5A1D51}"/>
    <cellStyle name="Normal 49 11 2" xfId="12440" xr:uid="{4D90BCE4-C751-4580-8DCF-C69571001476}"/>
    <cellStyle name="Normal 49 12" xfId="6793" xr:uid="{DEE7B0FB-BDED-4EC3-BB1B-5D037F0D1C6C}"/>
    <cellStyle name="Normal 49 12 2" xfId="12441" xr:uid="{642D8AA4-8932-4809-BCF9-8B2D2CDDF840}"/>
    <cellStyle name="Normal 49 13" xfId="6794" xr:uid="{3495F0AB-65DA-4507-98EC-6689A72BF3CA}"/>
    <cellStyle name="Normal 49 13 2" xfId="12442" xr:uid="{D7CC1ACB-BD53-4B9E-9928-83CD302E526F}"/>
    <cellStyle name="Normal 49 14" xfId="6795" xr:uid="{426047A8-BDC2-48A0-B0B6-77A9D1A79BEB}"/>
    <cellStyle name="Normal 49 14 2" xfId="12443" xr:uid="{525F89EB-156D-4BB6-9715-0F27D2F95072}"/>
    <cellStyle name="Normal 49 15" xfId="6796" xr:uid="{BDD60D52-CFEC-4642-AC5E-3FFD66AE7E50}"/>
    <cellStyle name="Normal 49 15 2" xfId="12444" xr:uid="{AF171909-7DEB-406B-866E-EC8543F01BEA}"/>
    <cellStyle name="Normal 49 16" xfId="6797" xr:uid="{201CCFDE-2024-4D2A-9A10-4A15FA079271}"/>
    <cellStyle name="Normal 49 16 2" xfId="12445" xr:uid="{CA7EB74C-9898-46C5-B8CA-DE33D1D822C7}"/>
    <cellStyle name="Normal 49 17" xfId="6798" xr:uid="{A2F88A01-2E63-48D3-8631-2DE0AB8EE6F3}"/>
    <cellStyle name="Normal 49 17 2" xfId="12446" xr:uid="{56668539-701F-47C8-87DC-9E90A31B9CFF}"/>
    <cellStyle name="Normal 49 18" xfId="6799" xr:uid="{DB450B08-9902-4C4A-BCD6-9E7CCCDA1B93}"/>
    <cellStyle name="Normal 49 18 2" xfId="12447" xr:uid="{8CFB517B-034A-4557-87D2-AF946DFA2A94}"/>
    <cellStyle name="Normal 49 19" xfId="12438" xr:uid="{8C13103F-9899-4C99-9BDB-3E1D9BABEA0C}"/>
    <cellStyle name="Normal 49 2" xfId="6800" xr:uid="{0AAB1536-42CC-4E06-9B5C-FC241FA3AA8C}"/>
    <cellStyle name="Normal 49 2 2" xfId="12448" xr:uid="{9383D2C5-AD5A-479C-B0F5-41043FBBA2F4}"/>
    <cellStyle name="Normal 49 3" xfId="6801" xr:uid="{D1513EF2-AC14-4ED6-B155-D5467F4A0C32}"/>
    <cellStyle name="Normal 49 3 2" xfId="12449" xr:uid="{94809529-80CC-4059-B8AD-7D76C9B225BC}"/>
    <cellStyle name="Normal 49 4" xfId="6802" xr:uid="{8F462BD5-C4A4-485F-86BB-7B04871A8268}"/>
    <cellStyle name="Normal 49 4 2" xfId="12450" xr:uid="{5FA76AA0-B4C5-4ED4-9FD6-B1D7738C7309}"/>
    <cellStyle name="Normal 49 5" xfId="6803" xr:uid="{385DAB18-B0E6-44D7-87A0-4863CA1488B6}"/>
    <cellStyle name="Normal 49 5 2" xfId="12451" xr:uid="{62B06B1A-7928-4AAF-A0CA-DF899EE09A71}"/>
    <cellStyle name="Normal 49 6" xfId="6804" xr:uid="{EAC53C4D-AAEB-42A1-AC6D-342378F022B6}"/>
    <cellStyle name="Normal 49 6 2" xfId="12452" xr:uid="{3DE4266E-1A6C-4CB6-BB12-F04DB76FD42B}"/>
    <cellStyle name="Normal 49 7" xfId="6805" xr:uid="{66624806-49A7-4C85-92CD-C2A6CF2B8B43}"/>
    <cellStyle name="Normal 49 7 2" xfId="12453" xr:uid="{0C43C28B-7E47-49D3-A443-B4381789A7CA}"/>
    <cellStyle name="Normal 49 8" xfId="6806" xr:uid="{6280D96B-AF91-4BBC-BD0D-6DBCF63A4CD0}"/>
    <cellStyle name="Normal 49 8 2" xfId="12454" xr:uid="{3284C49D-76A5-47C6-8F88-A2ACBF1F7A89}"/>
    <cellStyle name="Normal 49 9" xfId="6807" xr:uid="{DCA857FC-757E-4FB3-81BD-E63D5B949141}"/>
    <cellStyle name="Normal 49 9 2" xfId="12455" xr:uid="{6585ABC7-66E6-4A09-B3FA-36B515923AEA}"/>
    <cellStyle name="Normal 49_Ark1" xfId="9850" xr:uid="{3B8B7F3A-E233-43F6-984B-D7066E8EEBFD}"/>
    <cellStyle name="Normal 5" xfId="25" xr:uid="{264B16F3-83D6-4243-987E-25DF63C7F156}"/>
    <cellStyle name="Normal 5 10" xfId="6808" xr:uid="{2CB51738-E68E-4E67-B86C-870DA9193E36}"/>
    <cellStyle name="Normal 5 10 2" xfId="12456" xr:uid="{E9736B6B-BCAD-4B24-B9E4-9CFE0E0053C6}"/>
    <cellStyle name="Normal 5 11" xfId="6809" xr:uid="{40D781F1-27A0-422E-9DB4-0B27B891456E}"/>
    <cellStyle name="Normal 5 11 2" xfId="12457" xr:uid="{E648A363-35FA-4C9C-99F4-AE0F2CA2A27E}"/>
    <cellStyle name="Normal 5 12" xfId="6810" xr:uid="{672BDA4D-63D4-4A32-BCF4-546ED9686CBF}"/>
    <cellStyle name="Normal 5 12 2" xfId="12458" xr:uid="{1EB2878F-C22B-459A-97AF-4D900FF01F00}"/>
    <cellStyle name="Normal 5 13" xfId="6811" xr:uid="{16E3B81D-DB55-41E6-9ADB-2481BB8E847D}"/>
    <cellStyle name="Normal 5 13 2" xfId="12459" xr:uid="{B899DCBE-24EF-458E-A365-C621C2CD066D}"/>
    <cellStyle name="Normal 5 14" xfId="6812" xr:uid="{B5424C07-ED66-4080-9FA7-690F670B06AC}"/>
    <cellStyle name="Normal 5 14 2" xfId="12460" xr:uid="{BF164F10-E5D9-4C8E-8502-D4EBC96A68A8}"/>
    <cellStyle name="Normal 5 15" xfId="6813" xr:uid="{E68AAB5E-0041-4000-8E83-4C6D06ECB1C3}"/>
    <cellStyle name="Normal 5 15 2" xfId="12461" xr:uid="{8637AB00-BB70-4F4B-A9D0-811931AC6B49}"/>
    <cellStyle name="Normal 5 16" xfId="6814" xr:uid="{EDA1B201-06BC-4C7B-8C47-FE8146A4B48C}"/>
    <cellStyle name="Normal 5 16 2" xfId="12462" xr:uid="{DDF716FD-7846-44A6-989F-C69318BE27FF}"/>
    <cellStyle name="Normal 5 17" xfId="6815" xr:uid="{72A14825-259D-4A23-B378-5DB2AAB2D9D1}"/>
    <cellStyle name="Normal 5 17 2" xfId="12463" xr:uid="{D7A60E2A-704D-4672-AFA9-F065D3999B3D}"/>
    <cellStyle name="Normal 5 18" xfId="6816" xr:uid="{3D72A4C0-5A36-402D-A6D4-334AE0057F2D}"/>
    <cellStyle name="Normal 5 18 2" xfId="12464" xr:uid="{94F4F470-2F10-4D7E-8CEC-FD99D7FB33DE}"/>
    <cellStyle name="Normal 5 19" xfId="6817" xr:uid="{7270D7EB-7884-4E61-A79B-95956FEDA571}"/>
    <cellStyle name="Normal 5 19 2" xfId="12465" xr:uid="{8D7EED77-BECE-4B70-9432-E352BF93667C}"/>
    <cellStyle name="Normal 5 2" xfId="27" xr:uid="{83C0125C-9984-4795-BFFB-D92A1EE19023}"/>
    <cellStyle name="Normal 5 2 10" xfId="6818" xr:uid="{C9EA1183-E99D-4004-8233-23E6259317EB}"/>
    <cellStyle name="Normal 5 2 10 2" xfId="12466" xr:uid="{8744B487-4305-472A-B9CF-8C3F5DFD36DE}"/>
    <cellStyle name="Normal 5 2 11" xfId="6819" xr:uid="{0800B9B7-6A4A-4097-BC1F-FC81267444AE}"/>
    <cellStyle name="Normal 5 2 11 2" xfId="12467" xr:uid="{A2709A55-6631-45B3-9F80-E655E617B74C}"/>
    <cellStyle name="Normal 5 2 12" xfId="6820" xr:uid="{622754A8-B401-4C78-8D70-2575F53A0297}"/>
    <cellStyle name="Normal 5 2 12 2" xfId="12468" xr:uid="{397D7942-9CD2-4383-95E6-88E43A8E0731}"/>
    <cellStyle name="Normal 5 2 13" xfId="6821" xr:uid="{0D137C61-1270-45BA-B294-167805DE0A98}"/>
    <cellStyle name="Normal 5 2 13 2" xfId="12469" xr:uid="{E80FB49A-FA2C-41BA-950A-09F8E1D0BE66}"/>
    <cellStyle name="Normal 5 2 14" xfId="6822" xr:uid="{1BF49705-B180-42EF-B4C8-E6C5CA8163ED}"/>
    <cellStyle name="Normal 5 2 14 2" xfId="12470" xr:uid="{7FE8372B-B0D6-482C-B495-235574F7D018}"/>
    <cellStyle name="Normal 5 2 2" xfId="6823" xr:uid="{EBEABA86-51B8-42E8-9A5E-668157107318}"/>
    <cellStyle name="Normal 5 2 2 10" xfId="12471" xr:uid="{CD5F0EE1-634F-4C65-A38A-C66E39407477}"/>
    <cellStyle name="Normal 5 2 2 2" xfId="6824" xr:uid="{E9275A84-B0E0-4906-9C40-ACBFCB076BC3}"/>
    <cellStyle name="Normal 5 2 2 2 2" xfId="12472" xr:uid="{9F36C0DD-6148-4572-B473-6CB27BBDD1A2}"/>
    <cellStyle name="Normal 5 2 2 3" xfId="6825" xr:uid="{87E4A8B4-9952-4EDD-9017-640C3833E6FA}"/>
    <cellStyle name="Normal 5 2 2 3 2" xfId="12473" xr:uid="{1767FC9F-7A71-401F-A667-E7EA9A09F2B8}"/>
    <cellStyle name="Normal 5 2 2 4" xfId="6826" xr:uid="{F05194C3-452B-416D-8275-54DC3A0E74BE}"/>
    <cellStyle name="Normal 5 2 2 4 2" xfId="12474" xr:uid="{1264EAF1-5003-49AC-BE06-14FCCE9E74CA}"/>
    <cellStyle name="Normal 5 2 2 5" xfId="6827" xr:uid="{A3A7864E-1436-4D2A-B0F8-EA4F8ADA7801}"/>
    <cellStyle name="Normal 5 2 2 5 2" xfId="12475" xr:uid="{28835E53-C5C8-494D-BA93-1A8382267F7D}"/>
    <cellStyle name="Normal 5 2 2 6" xfId="6828" xr:uid="{C2BF92F8-F899-4C9C-BBEF-5C4E97ACF493}"/>
    <cellStyle name="Normal 5 2 2 6 2" xfId="12476" xr:uid="{BBE742B6-451D-4657-8179-596C69575491}"/>
    <cellStyle name="Normal 5 2 2 7" xfId="6829" xr:uid="{48D69DE2-DEE5-45EB-B7AD-6E9F95FB3E94}"/>
    <cellStyle name="Normal 5 2 2 7 2" xfId="12477" xr:uid="{B750FBC1-5DF5-47AF-ADC9-58E92B9D580E}"/>
    <cellStyle name="Normal 5 2 2 8" xfId="6830" xr:uid="{63675902-09A5-499D-9A44-47A388EE706F}"/>
    <cellStyle name="Normal 5 2 2 8 2" xfId="12478" xr:uid="{3BEC3B5B-EDC9-4066-BFD7-1817735C8D66}"/>
    <cellStyle name="Normal 5 2 2 9" xfId="6831" xr:uid="{CAA09CE5-E034-425F-932D-C7129A4495AF}"/>
    <cellStyle name="Normal 5 2 2 9 2" xfId="12479" xr:uid="{51EB2CE9-210D-47FF-8E3C-DE8B33CE594C}"/>
    <cellStyle name="Normal 5 2 2_Ark1" xfId="9851" xr:uid="{CB0E412D-7B29-43D4-A556-D6E3BD8BE15C}"/>
    <cellStyle name="Normal 5 2 3" xfId="6832" xr:uid="{DAE572E3-2371-4446-94DE-540AC96F2BC1}"/>
    <cellStyle name="Normal 5 2 3 2" xfId="6833" xr:uid="{74AF7C2F-22D0-49D3-B706-011138A988F5}"/>
    <cellStyle name="Normal 5 2 3 2 2" xfId="12481" xr:uid="{A522FC8B-4A73-42D3-A45B-C5BF02504CFA}"/>
    <cellStyle name="Normal 5 2 3 3" xfId="12480" xr:uid="{973A2D64-DF11-4F84-89DE-3730F1D3CC16}"/>
    <cellStyle name="Normal 5 2 3_Ark1" xfId="9852" xr:uid="{6B475A7E-99CA-4388-BBD4-9251042B361D}"/>
    <cellStyle name="Normal 5 2 4" xfId="6834" xr:uid="{B66BEC4A-8762-48BD-9C03-59C085C71A5B}"/>
    <cellStyle name="Normal 5 2 4 2" xfId="12482" xr:uid="{A0ED4FD7-C7D1-4C67-A56A-D40652A5E876}"/>
    <cellStyle name="Normal 5 2 5" xfId="6835" xr:uid="{DDCA9377-6C8E-4652-8DDB-F856D9DACB18}"/>
    <cellStyle name="Normal 5 2 5 2" xfId="12483" xr:uid="{16D47F38-88D8-4F20-AA4D-EA8F1BD83855}"/>
    <cellStyle name="Normal 5 2 6" xfId="6836" xr:uid="{9D1A11CA-D540-4898-BF44-70C2702E1D37}"/>
    <cellStyle name="Normal 5 2 6 2" xfId="12484" xr:uid="{11C08871-4836-4B6B-8F01-000BBD3E34AB}"/>
    <cellStyle name="Normal 5 2 7" xfId="6837" xr:uid="{51E8ABF6-04B2-4425-AE77-C2D1DC12156C}"/>
    <cellStyle name="Normal 5 2 7 2" xfId="12485" xr:uid="{7FABD447-2CAE-4A96-B1B9-7A94591F3383}"/>
    <cellStyle name="Normal 5 2 8" xfId="6838" xr:uid="{C88F7751-2C06-42A6-BB64-D581AE20B2B2}"/>
    <cellStyle name="Normal 5 2 8 2" xfId="12486" xr:uid="{B722FC9F-0E02-40B4-B73F-0E865B37FE74}"/>
    <cellStyle name="Normal 5 2 9" xfId="6839" xr:uid="{57564098-3C60-4440-912E-9B28935D6F6D}"/>
    <cellStyle name="Normal 5 2 9 2" xfId="12487" xr:uid="{FC7647BA-5A1C-468A-BC6E-BC961EE778BC}"/>
    <cellStyle name="Normal 5 2_Ark1" xfId="6840" xr:uid="{309EF5B5-9482-49AF-B870-2B5C8DED2565}"/>
    <cellStyle name="Normal 5 20" xfId="6841" xr:uid="{A0CC7878-1D6E-4D68-B731-55C95DA8AF8B}"/>
    <cellStyle name="Normal 5 20 2" xfId="12488" xr:uid="{BEA4EE0F-C426-44A3-8E11-1548E139998C}"/>
    <cellStyle name="Normal 5 21" xfId="6842" xr:uid="{D7346FE9-F1D1-4E2C-8981-633B73EF0131}"/>
    <cellStyle name="Normal 5 21 2" xfId="12489" xr:uid="{E54469C8-EEC8-4A44-B196-09B887DE55D1}"/>
    <cellStyle name="Normal 5 22" xfId="6843" xr:uid="{D895F2BC-ED5D-47E1-8200-635E26BBFFE5}"/>
    <cellStyle name="Normal 5 22 2" xfId="12490" xr:uid="{7D380F55-E45F-43EC-8795-13305FB871DA}"/>
    <cellStyle name="Normal 5 23" xfId="6844" xr:uid="{B438D62D-894A-4CF5-A69C-2267DBBB78F2}"/>
    <cellStyle name="Normal 5 23 2" xfId="12491" xr:uid="{1CFC677F-8BB3-4725-871E-D469E3A146B5}"/>
    <cellStyle name="Normal 5 24" xfId="6845" xr:uid="{5B71A853-6379-4CCC-9D9E-58B32443FFAC}"/>
    <cellStyle name="Normal 5 24 2" xfId="12492" xr:uid="{E3EEAC08-677B-46C3-A0B1-13835AED0BBE}"/>
    <cellStyle name="Normal 5 25" xfId="6846" xr:uid="{5040BB04-4A10-47D2-A6B1-29BA7B581D02}"/>
    <cellStyle name="Normal 5 25 2" xfId="12493" xr:uid="{894631EE-F848-43C5-BD83-DCBF0EB8A4BC}"/>
    <cellStyle name="Normal 5 26" xfId="6847" xr:uid="{F56D6DB4-A1ED-4060-A78F-C619CF6C3048}"/>
    <cellStyle name="Normal 5 26 2" xfId="12494" xr:uid="{607A85B7-D3BF-46D0-B0BB-D3B81EC75009}"/>
    <cellStyle name="Normal 5 27" xfId="6848" xr:uid="{667B68E0-D32D-4654-A4A0-F5823D86482A}"/>
    <cellStyle name="Normal 5 27 2" xfId="12495" xr:uid="{75075235-93B4-423C-BA3D-FD9F35A06BFF}"/>
    <cellStyle name="Normal 5 28" xfId="6849" xr:uid="{A308984E-FC5F-4CFE-A611-CD09E0923830}"/>
    <cellStyle name="Normal 5 28 2" xfId="6850" xr:uid="{4211F777-7088-4008-9923-FD40E4ED6DC4}"/>
    <cellStyle name="Normal 5 28 2 2" xfId="12497" xr:uid="{8C1BD170-965A-4CE3-95E5-569AD1F087F1}"/>
    <cellStyle name="Normal 5 28 3" xfId="12496" xr:uid="{8F1E64C8-3609-488F-8EE0-126A345F0E3F}"/>
    <cellStyle name="Normal 5 28_Balanse ASA legal" xfId="9853" xr:uid="{20A96714-6BDF-49C2-A64B-7DB3149D1947}"/>
    <cellStyle name="Normal 5 29" xfId="6851" xr:uid="{7CC0C33C-F6A9-4330-B81D-79612DCEE111}"/>
    <cellStyle name="Normal 5 29 2" xfId="12498" xr:uid="{58DD7F7E-4C6F-4E9F-B567-DC8353EE3627}"/>
    <cellStyle name="Normal 5 3" xfId="6852" xr:uid="{E6CAA82A-750F-4D7D-AB11-00D46F015D29}"/>
    <cellStyle name="Normal 5 3 2" xfId="6853" xr:uid="{B36D24AB-8D98-49E1-BACE-C122978AB49F}"/>
    <cellStyle name="Normal 5 3 2 2" xfId="12499" xr:uid="{2B81AEDF-A5AB-4A2E-8836-2A5A3EBF4035}"/>
    <cellStyle name="Normal 5 3 3" xfId="6854" xr:uid="{3116C3D1-E1B6-4890-B674-502CF42947F0}"/>
    <cellStyle name="Normal 5 3 3 2" xfId="12500" xr:uid="{964FB964-1F9C-4675-923D-490A0A72F360}"/>
    <cellStyle name="Normal 5 3 4" xfId="10388" xr:uid="{76A970B3-8E14-4063-9F83-98DC58D32D74}"/>
    <cellStyle name="Normal 5 3_Ark1" xfId="9854" xr:uid="{14108373-153E-4E35-A52D-A9644836798D}"/>
    <cellStyle name="Normal 5 30" xfId="6855" xr:uid="{497282DE-F681-4F65-8449-4ABD985C5492}"/>
    <cellStyle name="Normal 5 30 2" xfId="12501" xr:uid="{44D0FA53-8AAA-4E7D-B311-A21D206D33B8}"/>
    <cellStyle name="Normal 5 31" xfId="10274" xr:uid="{9A9C29B8-1453-432F-9181-B698BFB5BC8F}"/>
    <cellStyle name="Normal 5 31 2" xfId="13202" xr:uid="{7B755EB3-3620-4487-B485-077A9B79FB2C}"/>
    <cellStyle name="Normal 5 32" xfId="10257" xr:uid="{01B471BD-F545-45C7-8002-4DE8A9501845}"/>
    <cellStyle name="Normal 5 33" xfId="10376" xr:uid="{FF9D0B2B-24C6-48DC-849F-7ACD765A8331}"/>
    <cellStyle name="Normal 5 34" xfId="10423" xr:uid="{709E51FD-2F41-4078-AB7B-14045A588C9B}"/>
    <cellStyle name="Normal 5 4" xfId="6856" xr:uid="{83CDC85A-992F-410A-B71F-8F70F260F0B3}"/>
    <cellStyle name="Normal 5 4 2" xfId="6857" xr:uid="{2C77BBB0-578D-4216-B912-A8401BCE8A77}"/>
    <cellStyle name="Normal 5 4 2 2" xfId="12503" xr:uid="{45ACE8F0-67A4-4446-A371-0677872B241C}"/>
    <cellStyle name="Normal 5 4 3" xfId="10401" xr:uid="{A059B8D6-7CFD-4D99-8276-2AEC3C6324AE}"/>
    <cellStyle name="Normal 5 4 4" xfId="12502" xr:uid="{7A9ECEA6-D199-4B97-B351-BC78DD87D293}"/>
    <cellStyle name="Normal 5 4_Ark1" xfId="9855" xr:uid="{6F3FCF82-3F97-49B0-8A7C-3B3BD6A361FF}"/>
    <cellStyle name="Normal 5 5" xfId="6858" xr:uid="{F5805277-394F-4B89-8E1A-D8AD87A7E2F8}"/>
    <cellStyle name="Normal 5 5 2" xfId="10415" xr:uid="{25A3BF78-D8BD-42E0-8D48-EA3BDB8254C4}"/>
    <cellStyle name="Normal 5 5 3" xfId="12504" xr:uid="{A8612451-C7F7-4632-8F50-6A5B22B7EC67}"/>
    <cellStyle name="Normal 5 6" xfId="6859" xr:uid="{B0F3B439-3A6D-4C67-B703-FCFA2E86E439}"/>
    <cellStyle name="Normal 5 6 2" xfId="12505" xr:uid="{98E97A4D-BEA6-418B-9547-660AB71C6B95}"/>
    <cellStyle name="Normal 5 7" xfId="6860" xr:uid="{30074B30-1880-4D2B-B879-3E88A0EF1BBF}"/>
    <cellStyle name="Normal 5 7 2" xfId="12506" xr:uid="{B5B9B5FE-0512-4DE2-BEE5-44D1EE3A543E}"/>
    <cellStyle name="Normal 5 8" xfId="6861" xr:uid="{6353C690-EBB8-4455-AD9A-08B0B51D43DC}"/>
    <cellStyle name="Normal 5 8 2" xfId="12507" xr:uid="{66E01D79-7230-4FA0-83D6-5FC61432152E}"/>
    <cellStyle name="Normal 5 9" xfId="6862" xr:uid="{4BE1764D-7D1A-4D11-BD54-78919A7BBA17}"/>
    <cellStyle name="Normal 5 9 2" xfId="12508" xr:uid="{55F05380-B725-44A6-97A6-F512CB6D58B9}"/>
    <cellStyle name="Normal 5_Ark1" xfId="6863" xr:uid="{9758AF7A-6396-471A-98FB-7E7B8268B406}"/>
    <cellStyle name="Normal 50" xfId="6864" xr:uid="{45578662-6F0D-4A1F-9327-47E7BEE4EA82}"/>
    <cellStyle name="Normal 50 10" xfId="6865" xr:uid="{38EC7839-1442-4391-B110-C839632FC848}"/>
    <cellStyle name="Normal 50 10 2" xfId="12510" xr:uid="{E07BCCF9-551B-456B-A957-7BD29796723C}"/>
    <cellStyle name="Normal 50 11" xfId="6866" xr:uid="{659966FF-E66E-4DEB-967B-FD23659FEC00}"/>
    <cellStyle name="Normal 50 11 2" xfId="12511" xr:uid="{09FAEA65-E42B-49F5-B226-446742370CB2}"/>
    <cellStyle name="Normal 50 12" xfId="6867" xr:uid="{E84B5EDC-D5E6-4949-AF0D-6CEF6D49C8D0}"/>
    <cellStyle name="Normal 50 12 2" xfId="12512" xr:uid="{D1AEE316-2F95-45C2-920D-82F554CE27A2}"/>
    <cellStyle name="Normal 50 13" xfId="6868" xr:uid="{5717CB92-BE31-4EC6-B55E-D0E64CAB4BFF}"/>
    <cellStyle name="Normal 50 13 2" xfId="12513" xr:uid="{00C0F614-D769-49E5-B545-0F013A6EB04C}"/>
    <cellStyle name="Normal 50 14" xfId="6869" xr:uid="{A27F0F71-F36A-4D84-B43C-10E5385932DB}"/>
    <cellStyle name="Normal 50 14 2" xfId="12514" xr:uid="{665505EC-3D95-4994-A4F4-856224A9894D}"/>
    <cellStyle name="Normal 50 15" xfId="6870" xr:uid="{5B20DE80-CD48-46FC-8B50-85292F2CED3A}"/>
    <cellStyle name="Normal 50 15 2" xfId="12515" xr:uid="{BFBBE0C2-925F-4F11-8A35-85A515C74E1F}"/>
    <cellStyle name="Normal 50 16" xfId="6871" xr:uid="{A204E12F-2905-42F8-A869-28F2F798FE48}"/>
    <cellStyle name="Normal 50 16 2" xfId="12516" xr:uid="{8BC658FF-0D66-4FCE-B708-F3D2CDA3B625}"/>
    <cellStyle name="Normal 50 17" xfId="6872" xr:uid="{32BC92F7-DAD0-40FE-8F59-0B0A2C95C368}"/>
    <cellStyle name="Normal 50 17 2" xfId="12517" xr:uid="{103447D2-D716-42B0-A09F-8C1DC0416704}"/>
    <cellStyle name="Normal 50 18" xfId="6873" xr:uid="{1190A639-4F1D-407B-A2AC-54DE9CA4E254}"/>
    <cellStyle name="Normal 50 18 2" xfId="12518" xr:uid="{DD631B6F-F2A9-4F5F-8B19-5DFD3A02FA66}"/>
    <cellStyle name="Normal 50 19" xfId="12509" xr:uid="{72057730-B0DA-4673-B18B-59EBA299CC64}"/>
    <cellStyle name="Normal 50 2" xfId="6874" xr:uid="{C4E1FAF2-B8E5-4E83-B8CF-0309D6EE6FFE}"/>
    <cellStyle name="Normal 50 2 2" xfId="12519" xr:uid="{6C860BBF-56AB-409D-87A9-E443C2FEF0B9}"/>
    <cellStyle name="Normal 50 3" xfId="6875" xr:uid="{4E26B513-73E9-426E-BEF5-D4D7FFCB6697}"/>
    <cellStyle name="Normal 50 3 2" xfId="12520" xr:uid="{D988A55F-CB1A-4415-ADF0-680FB4F02411}"/>
    <cellStyle name="Normal 50 4" xfId="6876" xr:uid="{A6FA332C-4F94-4EFA-B0C4-7F8CC698A4B1}"/>
    <cellStyle name="Normal 50 4 2" xfId="12521" xr:uid="{79C2AA43-5ECB-40DF-AAC0-B808E6D0D1F8}"/>
    <cellStyle name="Normal 50 5" xfId="6877" xr:uid="{28138C0F-EC24-435A-A7EB-44BC147A18FE}"/>
    <cellStyle name="Normal 50 5 2" xfId="12522" xr:uid="{D5D18DAE-CFB2-433E-AE84-1344CE15E3AF}"/>
    <cellStyle name="Normal 50 6" xfId="6878" xr:uid="{0CFEF1D1-D4F5-4D42-BD5A-F5522587C90A}"/>
    <cellStyle name="Normal 50 6 2" xfId="12523" xr:uid="{23135F38-D764-4D78-82E0-8A77878094AE}"/>
    <cellStyle name="Normal 50 7" xfId="6879" xr:uid="{B092F651-E857-41E4-A74C-9F72870D3698}"/>
    <cellStyle name="Normal 50 7 2" xfId="12524" xr:uid="{076B6D8F-7163-428B-9B44-0EA31A1EAADD}"/>
    <cellStyle name="Normal 50 8" xfId="6880" xr:uid="{636200CA-D2D8-4A6F-84A2-3E85EE127EAB}"/>
    <cellStyle name="Normal 50 8 2" xfId="12525" xr:uid="{7029E555-559E-4D6D-9C1F-F9E42C206525}"/>
    <cellStyle name="Normal 50 9" xfId="6881" xr:uid="{5802B097-C456-484D-A232-B9E83E4C5B0C}"/>
    <cellStyle name="Normal 50 9 2" xfId="12526" xr:uid="{FF14DADB-6941-49BF-BD22-287140AB2C2F}"/>
    <cellStyle name="Normal 50_Ark1" xfId="9856" xr:uid="{5AA8473D-6D6A-4FDB-AF4A-01D774FDB4AF}"/>
    <cellStyle name="Normal 51" xfId="6882" xr:uid="{A61510C7-590F-44A1-9C9F-C926B5C8CD75}"/>
    <cellStyle name="Normal 51 10" xfId="6883" xr:uid="{A4E0772F-3531-46E3-8C8D-96C812CF148D}"/>
    <cellStyle name="Normal 51 10 2" xfId="12528" xr:uid="{965BE92D-B670-4DA6-95E2-3A3812F8C4BD}"/>
    <cellStyle name="Normal 51 11" xfId="6884" xr:uid="{CB52FBF6-EB92-48C9-9F9F-BF811979076B}"/>
    <cellStyle name="Normal 51 11 2" xfId="12529" xr:uid="{4E02406A-DD5C-4658-94D6-7332FE681FB9}"/>
    <cellStyle name="Normal 51 12" xfId="6885" xr:uid="{B1F1D83D-349A-4C1C-A832-6E3B333FAFAF}"/>
    <cellStyle name="Normal 51 12 2" xfId="12530" xr:uid="{25B32444-36F0-40F1-8CBC-441E46157807}"/>
    <cellStyle name="Normal 51 13" xfId="6886" xr:uid="{3437638C-363A-4714-8FAA-6F12EDBBC72C}"/>
    <cellStyle name="Normal 51 13 2" xfId="12531" xr:uid="{A97996C7-8E33-4B7A-A0EE-BF4F4E86D225}"/>
    <cellStyle name="Normal 51 14" xfId="6887" xr:uid="{B455746D-DBD8-46EF-A0AE-8E3F8E9CCC0E}"/>
    <cellStyle name="Normal 51 14 2" xfId="12532" xr:uid="{B47CC143-A817-4C1E-97E4-BDE09DC82B9E}"/>
    <cellStyle name="Normal 51 15" xfId="6888" xr:uid="{C5D423F0-1E17-4FC9-9082-EEC42CB0E3AF}"/>
    <cellStyle name="Normal 51 15 2" xfId="12533" xr:uid="{319CCFCF-1F03-4E45-A388-70FC3BE0CAE7}"/>
    <cellStyle name="Normal 51 16" xfId="6889" xr:uid="{CE0262CE-B309-40E8-AE1C-5E8BA4CFC36F}"/>
    <cellStyle name="Normal 51 16 2" xfId="12534" xr:uid="{D9DD292A-E658-47DE-B6B3-996E12EFC80A}"/>
    <cellStyle name="Normal 51 17" xfId="6890" xr:uid="{54171308-2204-4393-A719-EE1B38C2FDFD}"/>
    <cellStyle name="Normal 51 17 2" xfId="12535" xr:uid="{A680EB2B-41C7-42F1-B700-7ACEC749196B}"/>
    <cellStyle name="Normal 51 18" xfId="6891" xr:uid="{D46282DC-6B5F-4C2A-9E58-D8D4F77E8366}"/>
    <cellStyle name="Normal 51 18 2" xfId="12536" xr:uid="{696A90E4-FEBB-4DF6-A0ED-2A20D531586D}"/>
    <cellStyle name="Normal 51 19" xfId="12527" xr:uid="{699EC3CC-566D-4093-93D5-71A2BE35B1E3}"/>
    <cellStyle name="Normal 51 2" xfId="6892" xr:uid="{F4AD9202-2FA7-414D-AB92-91988539BEC1}"/>
    <cellStyle name="Normal 51 2 2" xfId="12537" xr:uid="{BD9C962E-23F4-4A6D-B24F-38FEB5BDCD9B}"/>
    <cellStyle name="Normal 51 3" xfId="6893" xr:uid="{4D31A2E8-0D2C-4088-9FBB-806A504803DF}"/>
    <cellStyle name="Normal 51 3 2" xfId="12538" xr:uid="{162F3E2C-C67B-4516-B99B-AE6598AE08AA}"/>
    <cellStyle name="Normal 51 4" xfId="6894" xr:uid="{67FD6F61-3AB2-4889-B59D-A56D96F750E0}"/>
    <cellStyle name="Normal 51 4 2" xfId="12539" xr:uid="{EEBD5F13-AF76-4384-A6FF-3E88C95CDF07}"/>
    <cellStyle name="Normal 51 5" xfId="6895" xr:uid="{EC925D4A-CF6D-44D3-B5BD-7E2263B9EFC3}"/>
    <cellStyle name="Normal 51 5 2" xfId="12540" xr:uid="{9897223E-DDFE-469D-A06B-0DB845380DEC}"/>
    <cellStyle name="Normal 51 6" xfId="6896" xr:uid="{8E5166BD-4E5F-4171-B7F2-6A1ECF490354}"/>
    <cellStyle name="Normal 51 6 2" xfId="12541" xr:uid="{A2444412-5635-461F-8999-BE5CB6B2C8C0}"/>
    <cellStyle name="Normal 51 7" xfId="6897" xr:uid="{0F6DFB51-950A-469C-AA5D-A90FACFA6021}"/>
    <cellStyle name="Normal 51 7 2" xfId="12542" xr:uid="{0D78D3B0-D076-42E3-95B4-1194CEA8CC1D}"/>
    <cellStyle name="Normal 51 8" xfId="6898" xr:uid="{DB252D39-F12E-49C6-93A7-500DDCD05DFE}"/>
    <cellStyle name="Normal 51 8 2" xfId="12543" xr:uid="{8F87EB14-267B-4733-BF30-915BAE6A928F}"/>
    <cellStyle name="Normal 51 9" xfId="6899" xr:uid="{C0E9D437-18E8-4F60-809D-CEA4D1DD543C}"/>
    <cellStyle name="Normal 51 9 2" xfId="12544" xr:uid="{1165D2FA-255A-480E-80CA-B784B32910CD}"/>
    <cellStyle name="Normal 51_Ark1" xfId="9857" xr:uid="{1D99AB86-B1DE-4B19-AB68-CF2C1A110179}"/>
    <cellStyle name="Normal 52" xfId="6900" xr:uid="{104E0B8C-D747-43F4-B947-6F60BF0CF4C9}"/>
    <cellStyle name="Normal 52 10" xfId="6901" xr:uid="{7E936533-731A-42DC-8FCA-1AD8F7BA421B}"/>
    <cellStyle name="Normal 52 10 2" xfId="12546" xr:uid="{D45A09E6-76BC-4218-8E31-241BFF5523B6}"/>
    <cellStyle name="Normal 52 11" xfId="6902" xr:uid="{B9011DD8-F1E4-4ACA-84CC-5E88445EF048}"/>
    <cellStyle name="Normal 52 11 2" xfId="12547" xr:uid="{6754AD67-CED1-4EFE-888B-315D6AB21698}"/>
    <cellStyle name="Normal 52 12" xfId="6903" xr:uid="{DBD2F167-B09D-4DBF-A808-485930533310}"/>
    <cellStyle name="Normal 52 12 2" xfId="12548" xr:uid="{195B4C0F-6994-46F0-8578-F47D9FAD422C}"/>
    <cellStyle name="Normal 52 13" xfId="6904" xr:uid="{556A2659-6C30-4B45-A8B6-10771B2C29EE}"/>
    <cellStyle name="Normal 52 13 2" xfId="12549" xr:uid="{A0625687-D52D-42FE-ACA4-B2C180814552}"/>
    <cellStyle name="Normal 52 14" xfId="6905" xr:uid="{AC9CC70F-0820-4475-8357-B4C9CCF7F89B}"/>
    <cellStyle name="Normal 52 14 2" xfId="12550" xr:uid="{E270079B-2F7F-4D02-B99B-A0B980079793}"/>
    <cellStyle name="Normal 52 15" xfId="6906" xr:uid="{19563D3D-5B4F-4676-BE39-AAE16F2E666B}"/>
    <cellStyle name="Normal 52 15 2" xfId="12551" xr:uid="{76777BAD-B98D-4D8F-8149-32C74C5A13C3}"/>
    <cellStyle name="Normal 52 16" xfId="6907" xr:uid="{FF982009-E42A-45CD-9B20-2E2A933131EE}"/>
    <cellStyle name="Normal 52 16 2" xfId="12552" xr:uid="{83CFED27-3250-4A80-A737-B636CED33624}"/>
    <cellStyle name="Normal 52 17" xfId="6908" xr:uid="{AC2B0490-3E2F-4805-9103-59BABB83A463}"/>
    <cellStyle name="Normal 52 17 2" xfId="12553" xr:uid="{20AB411C-1D26-488B-B204-4C82A9BD852D}"/>
    <cellStyle name="Normal 52 18" xfId="6909" xr:uid="{44F13E97-4128-4E7D-BCCD-41FA8B628AEA}"/>
    <cellStyle name="Normal 52 18 2" xfId="12554" xr:uid="{97B008A6-0750-4023-B2D7-E8D46D6F6353}"/>
    <cellStyle name="Normal 52 19" xfId="12545" xr:uid="{53419EF4-FC0E-460C-87C4-B72BB1D34C3A}"/>
    <cellStyle name="Normal 52 2" xfId="6910" xr:uid="{4910C1C1-1979-43D4-B571-43A1EA4D1F5F}"/>
    <cellStyle name="Normal 52 2 2" xfId="12555" xr:uid="{F8DCF1B7-5252-4F30-9EE7-67327989BE72}"/>
    <cellStyle name="Normal 52 3" xfId="6911" xr:uid="{3353D3AA-E39B-4901-B13E-BE019EF30F1D}"/>
    <cellStyle name="Normal 52 3 2" xfId="12556" xr:uid="{DA922EA8-3393-44F4-8B4C-B95D79D9DD39}"/>
    <cellStyle name="Normal 52 4" xfId="6912" xr:uid="{6E49C4D8-07B5-45C6-90B2-FDFD9F0612F8}"/>
    <cellStyle name="Normal 52 4 2" xfId="12557" xr:uid="{EEFCDED8-9141-4F49-BA6E-393E8C9CF4A7}"/>
    <cellStyle name="Normal 52 5" xfId="6913" xr:uid="{0CE19D83-A5DD-48F8-ACE5-F2E55C857CDF}"/>
    <cellStyle name="Normal 52 5 2" xfId="12558" xr:uid="{273B340D-AA00-4038-865B-9E23F50D1389}"/>
    <cellStyle name="Normal 52 6" xfId="6914" xr:uid="{2E01090B-1D46-4022-833E-7DC17AB6C142}"/>
    <cellStyle name="Normal 52 6 2" xfId="12559" xr:uid="{77604B32-0FC9-4017-BEAA-9C370FAE82C9}"/>
    <cellStyle name="Normal 52 7" xfId="6915" xr:uid="{3318F427-B7A7-4F71-9013-F4D94D977A9A}"/>
    <cellStyle name="Normal 52 7 2" xfId="12560" xr:uid="{8D1769F9-3823-4328-B327-975C4B8B3CF1}"/>
    <cellStyle name="Normal 52 8" xfId="6916" xr:uid="{234DF39E-33C7-4B7A-91BD-521BFA7372C6}"/>
    <cellStyle name="Normal 52 8 2" xfId="12561" xr:uid="{EFE26566-2933-45B3-B4DF-C51E47687F17}"/>
    <cellStyle name="Normal 52 9" xfId="6917" xr:uid="{4BC0B97D-0414-41EB-A7AB-AA78913E4D4A}"/>
    <cellStyle name="Normal 52 9 2" xfId="12562" xr:uid="{ACAC9B93-38E1-4FC6-921E-F028D4369472}"/>
    <cellStyle name="Normal 52_Ark1" xfId="9858" xr:uid="{17D0C443-8417-4511-A949-52A89E725F89}"/>
    <cellStyle name="Normal 53" xfId="6918" xr:uid="{70CE617B-FB5C-4510-80E5-101C796539D3}"/>
    <cellStyle name="Normal 53 10" xfId="6919" xr:uid="{AE29FFC0-5B41-4EDB-BE34-BF64EB85BD30}"/>
    <cellStyle name="Normal 53 10 2" xfId="12564" xr:uid="{B699AA3E-E4B2-4133-B1FE-151A5A7F98AB}"/>
    <cellStyle name="Normal 53 11" xfId="6920" xr:uid="{0B7670DC-385F-4A86-A6EF-9AF101AAD5B4}"/>
    <cellStyle name="Normal 53 11 2" xfId="12565" xr:uid="{5FEE9200-1E9C-415A-8663-1EAACF8FD408}"/>
    <cellStyle name="Normal 53 12" xfId="6921" xr:uid="{7713C302-4C9A-4E7E-A896-B727F4C0A950}"/>
    <cellStyle name="Normal 53 12 2" xfId="12566" xr:uid="{2637297C-1D91-4CD4-95C0-C3E9DC64C352}"/>
    <cellStyle name="Normal 53 13" xfId="6922" xr:uid="{D7999ABA-69CF-4FE9-8CCE-4BE0DFBA076D}"/>
    <cellStyle name="Normal 53 13 2" xfId="12567" xr:uid="{2D41239E-0400-4AB2-8227-38B53EABA06B}"/>
    <cellStyle name="Normal 53 14" xfId="6923" xr:uid="{1D9F5A8D-4307-499C-87BD-54F21C127449}"/>
    <cellStyle name="Normal 53 14 2" xfId="12568" xr:uid="{07FB1C6E-B54A-4C20-A69F-316DFE3529BA}"/>
    <cellStyle name="Normal 53 15" xfId="6924" xr:uid="{AD1FD98D-3E28-4BFB-922F-4883ED2187D1}"/>
    <cellStyle name="Normal 53 15 2" xfId="12569" xr:uid="{0DC2AAF2-2C06-4E0B-90B9-41DC3959FF24}"/>
    <cellStyle name="Normal 53 16" xfId="6925" xr:uid="{7FAA01E8-7775-4595-BEEE-A64328AD1F75}"/>
    <cellStyle name="Normal 53 16 2" xfId="12570" xr:uid="{FC97DF77-A7C5-4E07-B997-26299E8DB67B}"/>
    <cellStyle name="Normal 53 17" xfId="6926" xr:uid="{B1ED021F-4044-4586-B59B-7E62A0C0E552}"/>
    <cellStyle name="Normal 53 17 2" xfId="12571" xr:uid="{AB1BDD07-1611-41A4-B526-C4FE91EE73A9}"/>
    <cellStyle name="Normal 53 18" xfId="6927" xr:uid="{67409F08-09E1-48D2-90F4-7F992DDC9B09}"/>
    <cellStyle name="Normal 53 18 2" xfId="12572" xr:uid="{25894702-E26D-49F9-82E1-6FBB7312E224}"/>
    <cellStyle name="Normal 53 19" xfId="12563" xr:uid="{BB3931E9-0E1B-4363-8CD8-0F68677D9A02}"/>
    <cellStyle name="Normal 53 2" xfId="6928" xr:uid="{3F3B9844-8F99-43F5-B4E3-BD5DBB07D56C}"/>
    <cellStyle name="Normal 53 2 2" xfId="12573" xr:uid="{1E800DBC-E7F9-405E-83F4-D7BE8EAD9CAB}"/>
    <cellStyle name="Normal 53 3" xfId="6929" xr:uid="{636F57E2-9D8E-4A2A-B202-4947592F757D}"/>
    <cellStyle name="Normal 53 3 2" xfId="12574" xr:uid="{3ED2FF04-1002-4FB2-88CE-CF3FF0FCF425}"/>
    <cellStyle name="Normal 53 4" xfId="6930" xr:uid="{39179910-2510-44E3-920F-942392EEBA8E}"/>
    <cellStyle name="Normal 53 4 2" xfId="12575" xr:uid="{8F530005-F660-49CE-AB9B-71862608D436}"/>
    <cellStyle name="Normal 53 5" xfId="6931" xr:uid="{8183FECB-1A0A-4512-B389-ECCF5DB90ADC}"/>
    <cellStyle name="Normal 53 5 2" xfId="12576" xr:uid="{B58A7CDE-3ACA-47C5-9D6A-812ACB4D6EDA}"/>
    <cellStyle name="Normal 53 6" xfId="6932" xr:uid="{9D0C8E86-8C48-4B8E-B7C7-52351C24ED01}"/>
    <cellStyle name="Normal 53 6 2" xfId="12577" xr:uid="{D1F8F4AE-ED4E-48E9-8107-87237A32F02C}"/>
    <cellStyle name="Normal 53 7" xfId="6933" xr:uid="{C329DA4A-77D2-49C7-8EB2-820999F03390}"/>
    <cellStyle name="Normal 53 7 2" xfId="12578" xr:uid="{69F7E2FE-ECE0-4D38-A41C-1F0E12BF0279}"/>
    <cellStyle name="Normal 53 8" xfId="6934" xr:uid="{6D39EAF0-A0ED-4FE8-BD15-E1434278ED7D}"/>
    <cellStyle name="Normal 53 8 2" xfId="12579" xr:uid="{4E75FB64-1B10-4DDA-BEC1-69992F535287}"/>
    <cellStyle name="Normal 53 9" xfId="6935" xr:uid="{1087CA0C-0F06-45BD-B875-AA8F9F3B0BA4}"/>
    <cellStyle name="Normal 53 9 2" xfId="12580" xr:uid="{705F869E-7036-499A-8955-7A8BA1153259}"/>
    <cellStyle name="Normal 53_Ark1" xfId="9859" xr:uid="{682AB973-88D3-41ED-9BA5-66CDAD0D95B3}"/>
    <cellStyle name="Normal 54" xfId="6936" xr:uid="{23B9362F-0FD0-4058-99B4-AD81621A3EA7}"/>
    <cellStyle name="Normal 54 10" xfId="6937" xr:uid="{326A8D6C-5A4B-4238-B826-2B17CD5B6DC3}"/>
    <cellStyle name="Normal 54 10 2" xfId="12582" xr:uid="{F35CD122-4CA9-4D5D-A09D-A01478ADBCF4}"/>
    <cellStyle name="Normal 54 11" xfId="6938" xr:uid="{A863D633-BF66-48CA-A688-443D9E77862B}"/>
    <cellStyle name="Normal 54 11 2" xfId="12583" xr:uid="{91B8AC67-FCBC-498C-8E94-3A3824892BAB}"/>
    <cellStyle name="Normal 54 12" xfId="6939" xr:uid="{21B58A6A-4298-464B-9332-FAA3142716ED}"/>
    <cellStyle name="Normal 54 12 2" xfId="12584" xr:uid="{BD3D7D68-FBE8-4716-B8B0-0A4B0BD9368E}"/>
    <cellStyle name="Normal 54 13" xfId="6940" xr:uid="{3F155657-8509-44F2-A1C2-020960CF145A}"/>
    <cellStyle name="Normal 54 13 2" xfId="12585" xr:uid="{4BDDE699-F445-41A0-99BE-75F2B0688435}"/>
    <cellStyle name="Normal 54 14" xfId="6941" xr:uid="{981E984C-D702-4288-B59C-23489B21BF3C}"/>
    <cellStyle name="Normal 54 14 2" xfId="12586" xr:uid="{E2618E83-3CC9-4B68-8624-AA8F28852665}"/>
    <cellStyle name="Normal 54 15" xfId="6942" xr:uid="{F3415B5D-1F09-440E-8800-9B4D83586DE5}"/>
    <cellStyle name="Normal 54 15 2" xfId="12587" xr:uid="{866BF4C2-F8EF-4F03-BA51-65B0AD38F26F}"/>
    <cellStyle name="Normal 54 16" xfId="6943" xr:uid="{FB2A3BB1-4989-411E-9C40-9034E82EAD83}"/>
    <cellStyle name="Normal 54 16 2" xfId="12588" xr:uid="{4E015E94-8C97-472B-A30B-87553B1DDE75}"/>
    <cellStyle name="Normal 54 17" xfId="6944" xr:uid="{587F3DF4-DE76-4E8F-BF01-479D4DDAF5B5}"/>
    <cellStyle name="Normal 54 17 2" xfId="12589" xr:uid="{3F34B122-EBEF-4D2F-ABEE-5A3CBD03804C}"/>
    <cellStyle name="Normal 54 18" xfId="6945" xr:uid="{C7AFFD39-275C-4FB2-9B25-E9D347D57650}"/>
    <cellStyle name="Normal 54 18 2" xfId="12590" xr:uid="{103F1DC9-E453-4972-A3F6-98B7D6C65564}"/>
    <cellStyle name="Normal 54 19" xfId="12581" xr:uid="{B10C47E0-3D81-4E2C-B8EF-4DAFEAD6B599}"/>
    <cellStyle name="Normal 54 2" xfId="6946" xr:uid="{305BD90C-2607-467E-A7CE-0B9F5EB9C4EA}"/>
    <cellStyle name="Normal 54 2 2" xfId="12591" xr:uid="{7DB169AE-90FF-4DB7-B2EC-74C58A88E879}"/>
    <cellStyle name="Normal 54 3" xfId="6947" xr:uid="{A5105012-D1AF-4D33-9353-CAD861E21A07}"/>
    <cellStyle name="Normal 54 3 2" xfId="12592" xr:uid="{FEA7967C-62B2-44D2-AA1D-89D89665DC93}"/>
    <cellStyle name="Normal 54 4" xfId="6948" xr:uid="{C10BF75E-6569-49B1-9D85-23082606B36C}"/>
    <cellStyle name="Normal 54 4 2" xfId="12593" xr:uid="{B9A67A55-1AF7-40A7-8872-4B83D5601D9B}"/>
    <cellStyle name="Normal 54 5" xfId="6949" xr:uid="{706C970F-A4E8-4CD8-9113-5FF1B76485D3}"/>
    <cellStyle name="Normal 54 5 2" xfId="12594" xr:uid="{239D774B-A08E-4A49-A202-E61CBF21A490}"/>
    <cellStyle name="Normal 54 6" xfId="6950" xr:uid="{E00A8409-A7A3-455A-A91B-03E720D291BB}"/>
    <cellStyle name="Normal 54 6 2" xfId="12595" xr:uid="{BAAE30DD-6C0C-4775-B483-02EC593A7392}"/>
    <cellStyle name="Normal 54 7" xfId="6951" xr:uid="{C81CEFDB-DF70-42B6-B96E-FDE4D56B17C6}"/>
    <cellStyle name="Normal 54 7 2" xfId="12596" xr:uid="{0B3A72A9-A4AA-4BA0-95FD-22E2C5595BE0}"/>
    <cellStyle name="Normal 54 8" xfId="6952" xr:uid="{2D376B04-344C-4F24-BFFE-0F73F9D485A6}"/>
    <cellStyle name="Normal 54 8 2" xfId="12597" xr:uid="{2CC02F52-F0DA-40A8-9FE1-AFFFCB324EB3}"/>
    <cellStyle name="Normal 54 9" xfId="6953" xr:uid="{BA97C153-2AF9-4CBF-A095-DCBAB3FD77F0}"/>
    <cellStyle name="Normal 54 9 2" xfId="12598" xr:uid="{76ABED7A-77C9-4EC7-AD12-C9AD621F43BF}"/>
    <cellStyle name="Normal 54_Ark1" xfId="9860" xr:uid="{6DB53D56-C46D-40A8-9596-6614D27BF042}"/>
    <cellStyle name="Normal 55" xfId="6954" xr:uid="{759C26C8-8DD6-4F80-A679-90396501ECBB}"/>
    <cellStyle name="Normal 56" xfId="6955" xr:uid="{25707DD8-0560-4EB2-B1B9-F496FEC41A8B}"/>
    <cellStyle name="Normal 56 10" xfId="6956" xr:uid="{A13FEEEB-622E-41F7-8A3B-1548EC428195}"/>
    <cellStyle name="Normal 56 10 2" xfId="12600" xr:uid="{B7D6A2D9-94D4-4FD1-8791-44121213126B}"/>
    <cellStyle name="Normal 56 11" xfId="6957" xr:uid="{5EFEEADC-EEBA-4CDB-A7DB-3D31F7C74079}"/>
    <cellStyle name="Normal 56 11 2" xfId="12601" xr:uid="{F7105149-4373-40CD-AD30-5719440FE620}"/>
    <cellStyle name="Normal 56 12" xfId="6958" xr:uid="{97664F55-506A-438B-B0EC-B6BA26A391C5}"/>
    <cellStyle name="Normal 56 12 2" xfId="12602" xr:uid="{58879A69-5569-4786-BEF8-0E2694ACD789}"/>
    <cellStyle name="Normal 56 13" xfId="6959" xr:uid="{5B9A61BB-A503-490B-ACFB-913425EF2E3B}"/>
    <cellStyle name="Normal 56 13 2" xfId="12603" xr:uid="{43A80F36-F8CE-474B-938B-AC3B56CFC086}"/>
    <cellStyle name="Normal 56 14" xfId="6960" xr:uid="{26270233-3D4A-44B1-B867-183BA818C6DE}"/>
    <cellStyle name="Normal 56 14 2" xfId="12604" xr:uid="{DA3B5226-63E0-4F01-98DC-75EA69CD0C33}"/>
    <cellStyle name="Normal 56 15" xfId="6961" xr:uid="{66217C02-682E-4D66-B817-56C82A032BE9}"/>
    <cellStyle name="Normal 56 15 2" xfId="12605" xr:uid="{852D2E49-593D-42BA-873D-BC735662EF49}"/>
    <cellStyle name="Normal 56 16" xfId="6962" xr:uid="{82ABFED1-74E7-41DD-9199-BF0B2C4320AD}"/>
    <cellStyle name="Normal 56 16 2" xfId="12606" xr:uid="{291F331C-4001-438D-8478-62255F48EED6}"/>
    <cellStyle name="Normal 56 17" xfId="6963" xr:uid="{11A4A0D5-BD59-4919-A85D-273E10E04E76}"/>
    <cellStyle name="Normal 56 17 2" xfId="12607" xr:uid="{31EA5545-B77B-47CF-B049-75745F581EC5}"/>
    <cellStyle name="Normal 56 18" xfId="6964" xr:uid="{97DE0442-F2FA-49A4-A874-2550EBE3A12B}"/>
    <cellStyle name="Normal 56 18 2" xfId="12608" xr:uid="{62397E0D-DD03-41CA-A6D4-410DDF5EBB60}"/>
    <cellStyle name="Normal 56 19" xfId="12599" xr:uid="{E80B5A80-6FE7-48FD-827D-CEB26EC624BF}"/>
    <cellStyle name="Normal 56 2" xfId="6965" xr:uid="{D5638F09-DC79-4F9A-9614-7B3710441DF8}"/>
    <cellStyle name="Normal 56 2 2" xfId="12609" xr:uid="{052160B2-FA4C-4A58-9D36-7A4CF590684B}"/>
    <cellStyle name="Normal 56 3" xfId="6966" xr:uid="{D7827441-76D3-4B3B-9547-D3D95D9C755C}"/>
    <cellStyle name="Normal 56 3 2" xfId="12610" xr:uid="{B282A2ED-A8A2-471B-8437-C685E9AAF274}"/>
    <cellStyle name="Normal 56 4" xfId="6967" xr:uid="{505B2182-9077-46A7-9247-AFC323CB3792}"/>
    <cellStyle name="Normal 56 4 2" xfId="12611" xr:uid="{31D2A205-4056-4CA3-B1D7-BCFD0059EFF8}"/>
    <cellStyle name="Normal 56 5" xfId="6968" xr:uid="{76020E70-708B-4BA2-BE31-20B1F2B2CC58}"/>
    <cellStyle name="Normal 56 5 2" xfId="12612" xr:uid="{7A1E8A9E-7B80-4207-8C45-2B802CD99E1A}"/>
    <cellStyle name="Normal 56 6" xfId="6969" xr:uid="{B1B909A2-094F-4860-9008-621B3AF0E2CD}"/>
    <cellStyle name="Normal 56 6 2" xfId="12613" xr:uid="{5A88BA54-A982-432F-B99A-A554C3FF124E}"/>
    <cellStyle name="Normal 56 7" xfId="6970" xr:uid="{4FFAAC26-463B-4E86-BBB2-ADA2E82AEA6C}"/>
    <cellStyle name="Normal 56 7 2" xfId="12614" xr:uid="{D9400A4A-551E-4527-A81C-496B20768FFE}"/>
    <cellStyle name="Normal 56 8" xfId="6971" xr:uid="{498D11FD-3E71-47CF-B7E6-D11CEF75E495}"/>
    <cellStyle name="Normal 56 8 2" xfId="12615" xr:uid="{C449CF81-8D4D-4741-A694-37E01C8B6641}"/>
    <cellStyle name="Normal 56 9" xfId="6972" xr:uid="{6FF02A6E-78BE-410D-83C2-4DFF51553A5C}"/>
    <cellStyle name="Normal 56 9 2" xfId="12616" xr:uid="{CA38341E-055C-404C-8940-055C1D853184}"/>
    <cellStyle name="Normal 56_Ark1" xfId="9861" xr:uid="{BCC8D25B-EA9E-4667-A90A-157645CA0203}"/>
    <cellStyle name="Normal 57" xfId="6973" xr:uid="{5D815F16-AB8E-496E-BE75-845A8D976B3B}"/>
    <cellStyle name="Normal 57 10" xfId="6974" xr:uid="{55050612-23B5-4FD2-93BE-0F51B6C11D9C}"/>
    <cellStyle name="Normal 57 10 2" xfId="12618" xr:uid="{CF6C7DD9-F294-422B-B983-6AE139C1FC14}"/>
    <cellStyle name="Normal 57 11" xfId="6975" xr:uid="{D90D5EF8-DC79-4A14-8441-7F4A3327C46F}"/>
    <cellStyle name="Normal 57 11 2" xfId="12619" xr:uid="{E5A5FE1C-F02E-48B9-BD40-D8F8858DC266}"/>
    <cellStyle name="Normal 57 12" xfId="6976" xr:uid="{BCFBE940-E1BC-4B59-B842-5A7B767BB8F5}"/>
    <cellStyle name="Normal 57 12 2" xfId="12620" xr:uid="{AFA2DB17-47E3-41DF-9EB0-8B8120D3F7BF}"/>
    <cellStyle name="Normal 57 13" xfId="6977" xr:uid="{BD4216CB-77F9-401B-8BFD-F76D8F097CC0}"/>
    <cellStyle name="Normal 57 13 2" xfId="12621" xr:uid="{3524F19E-FC26-4605-A741-C483EB018FFC}"/>
    <cellStyle name="Normal 57 14" xfId="6978" xr:uid="{FE1105AE-FB46-47FB-89E6-D7E4DC73F0B8}"/>
    <cellStyle name="Normal 57 14 2" xfId="12622" xr:uid="{256D9B23-C680-4435-8EC9-FD9530638B6B}"/>
    <cellStyle name="Normal 57 15" xfId="6979" xr:uid="{53A920DC-DB3B-47F7-9B64-13089CFAD446}"/>
    <cellStyle name="Normal 57 15 2" xfId="12623" xr:uid="{752672F6-717D-4135-B21D-1B31F7C1972E}"/>
    <cellStyle name="Normal 57 16" xfId="6980" xr:uid="{2A0B13C8-8F36-4D1C-961A-B20B6D346863}"/>
    <cellStyle name="Normal 57 16 2" xfId="12624" xr:uid="{57DB6F1C-6970-4A1E-8526-12D716786C02}"/>
    <cellStyle name="Normal 57 17" xfId="6981" xr:uid="{52257C7E-B2A0-4DCB-9609-C0660AF5AA0A}"/>
    <cellStyle name="Normal 57 17 2" xfId="12625" xr:uid="{FDF173B2-E0A7-4DA4-9589-F432DE99C2AF}"/>
    <cellStyle name="Normal 57 18" xfId="6982" xr:uid="{A8C70DDB-6D37-43BD-BCDC-2F6C74FDCB85}"/>
    <cellStyle name="Normal 57 18 2" xfId="12626" xr:uid="{939F3D5B-0A32-4143-AFFD-21A73785C0AC}"/>
    <cellStyle name="Normal 57 19" xfId="12617" xr:uid="{D45C59F7-1D52-4582-BC50-A421ACE60FAD}"/>
    <cellStyle name="Normal 57 2" xfId="6983" xr:uid="{417670B8-F708-4289-A10E-36EB32B7093C}"/>
    <cellStyle name="Normal 57 2 2" xfId="12627" xr:uid="{22FAAF94-9272-4053-B35E-22AF798DC25F}"/>
    <cellStyle name="Normal 57 3" xfId="6984" xr:uid="{07DCE9B2-BFAE-49F8-8B42-E30D41A4ACC7}"/>
    <cellStyle name="Normal 57 3 2" xfId="12628" xr:uid="{8A1CF47C-B583-44C1-A592-E5A190B39EE0}"/>
    <cellStyle name="Normal 57 4" xfId="6985" xr:uid="{AFE1C2F8-90AD-4D9C-8872-0A1073ACEDAA}"/>
    <cellStyle name="Normal 57 4 2" xfId="12629" xr:uid="{8D77E74F-E58E-472C-8D2A-DACAC7C26F94}"/>
    <cellStyle name="Normal 57 5" xfId="6986" xr:uid="{55041379-F5DA-415A-A909-1F1FA1B82A94}"/>
    <cellStyle name="Normal 57 5 2" xfId="12630" xr:uid="{F981FDDB-B01A-4DCE-9893-DEF5DE09FBFC}"/>
    <cellStyle name="Normal 57 6" xfId="6987" xr:uid="{5D2FF9A4-44D6-43D7-BA64-012D43FA5867}"/>
    <cellStyle name="Normal 57 6 2" xfId="12631" xr:uid="{78AD36F0-E578-4E26-8CFA-1BCF5F20E678}"/>
    <cellStyle name="Normal 57 7" xfId="6988" xr:uid="{2E7EF836-A102-436A-A952-3DF400E1882C}"/>
    <cellStyle name="Normal 57 7 2" xfId="12632" xr:uid="{C1A26A93-D74E-45C7-8876-D5C577323A05}"/>
    <cellStyle name="Normal 57 8" xfId="6989" xr:uid="{66780A74-744A-45DC-90EE-4C38D1BA8140}"/>
    <cellStyle name="Normal 57 8 2" xfId="12633" xr:uid="{E4A55657-75B1-4BE6-B7E1-A3533305859B}"/>
    <cellStyle name="Normal 57 9" xfId="6990" xr:uid="{F3F83C6F-FB2C-4E3C-8380-65B9835CEDE0}"/>
    <cellStyle name="Normal 57 9 2" xfId="12634" xr:uid="{7C9BB9F5-0881-416E-9E7F-3805560193BD}"/>
    <cellStyle name="Normal 57_Ark1" xfId="9862" xr:uid="{325D2718-95CE-498A-B7C8-4B0ADCCEBA97}"/>
    <cellStyle name="Normal 58" xfId="6991" xr:uid="{7599EC4A-381D-41C1-B92D-0F3E367766E1}"/>
    <cellStyle name="Normal 58 10" xfId="6992" xr:uid="{4E127F22-F142-4CE6-9572-5DAB075ADE39}"/>
    <cellStyle name="Normal 58 10 2" xfId="12636" xr:uid="{C55AC206-2037-4997-8CCF-FCD40E40575F}"/>
    <cellStyle name="Normal 58 11" xfId="6993" xr:uid="{ECEC7026-1C4C-42B2-8CB7-D018C1A52D5F}"/>
    <cellStyle name="Normal 58 11 2" xfId="12637" xr:uid="{77B4AAA5-4573-4F49-AEA6-998EEBA33175}"/>
    <cellStyle name="Normal 58 12" xfId="6994" xr:uid="{95C1E194-BE42-471D-8F84-AEF0F3E9C1E2}"/>
    <cellStyle name="Normal 58 12 2" xfId="12638" xr:uid="{D262634A-74E6-4A1C-AB60-242F847DCE1E}"/>
    <cellStyle name="Normal 58 13" xfId="6995" xr:uid="{4DD9E8EC-572A-4401-9F37-9170C7F6DC01}"/>
    <cellStyle name="Normal 58 13 2" xfId="12639" xr:uid="{5C63450C-0378-457D-9F73-2C669A4B7951}"/>
    <cellStyle name="Normal 58 14" xfId="6996" xr:uid="{EBC66FAF-8DC6-442E-8DDD-C3710D30DE3C}"/>
    <cellStyle name="Normal 58 14 2" xfId="12640" xr:uid="{006D406E-9A33-461A-899A-44F4FAE765BD}"/>
    <cellStyle name="Normal 58 15" xfId="6997" xr:uid="{B9A7C9E1-D7A5-44D7-912B-D1A3ACBAFF47}"/>
    <cellStyle name="Normal 58 15 2" xfId="12641" xr:uid="{19D7596E-ACD8-4660-B5CB-EF10DB0DF761}"/>
    <cellStyle name="Normal 58 16" xfId="6998" xr:uid="{D22E1572-B9F4-48BF-AB15-727BEB3656A1}"/>
    <cellStyle name="Normal 58 16 2" xfId="12642" xr:uid="{B8B43A89-C0C3-4EA4-BB49-EACC48B467DD}"/>
    <cellStyle name="Normal 58 17" xfId="6999" xr:uid="{28282FA6-06EF-4F7A-B6A1-2AD6A5F89EDB}"/>
    <cellStyle name="Normal 58 17 2" xfId="12643" xr:uid="{38D6A7A6-B769-433B-9B5D-8AC2810CEBF3}"/>
    <cellStyle name="Normal 58 18" xfId="7000" xr:uid="{BD4E5A62-4399-41DD-B6D6-26E4B0B20D62}"/>
    <cellStyle name="Normal 58 18 2" xfId="12644" xr:uid="{3F752326-9CB9-44C0-B311-BF9A067B5C6B}"/>
    <cellStyle name="Normal 58 19" xfId="12635" xr:uid="{7369E2FC-E747-4352-8E10-A5F4FB15072A}"/>
    <cellStyle name="Normal 58 2" xfId="7001" xr:uid="{6CEEDE59-B205-4CDB-B605-007FC7263D86}"/>
    <cellStyle name="Normal 58 2 2" xfId="12645" xr:uid="{1F7D2474-00B2-42A5-8D20-F9BC7DD58EC6}"/>
    <cellStyle name="Normal 58 3" xfId="7002" xr:uid="{7EAB2B9F-1646-442E-8F20-C98859464B9D}"/>
    <cellStyle name="Normal 58 3 2" xfId="12646" xr:uid="{AECD6FA5-E96E-4340-A59A-4CE3DFDE9754}"/>
    <cellStyle name="Normal 58 4" xfId="7003" xr:uid="{9A5F0F01-8373-4499-BD2E-087CD16DEA4E}"/>
    <cellStyle name="Normal 58 4 2" xfId="12647" xr:uid="{72866EBF-0C7A-4185-B4CE-278FC9D35EA4}"/>
    <cellStyle name="Normal 58 5" xfId="7004" xr:uid="{EA925FCA-528F-4936-881C-5070A2596E3D}"/>
    <cellStyle name="Normal 58 5 2" xfId="12648" xr:uid="{0CB65C36-9906-4C52-B65C-50593C70D256}"/>
    <cellStyle name="Normal 58 6" xfId="7005" xr:uid="{20393BE7-B96B-428A-83AD-F37D01B19D59}"/>
    <cellStyle name="Normal 58 6 2" xfId="12649" xr:uid="{3AA952CA-4C4E-4458-B33F-AE3A8BA1A59B}"/>
    <cellStyle name="Normal 58 7" xfId="7006" xr:uid="{02E6EA4F-E12A-4326-97D0-A793D67D3C8B}"/>
    <cellStyle name="Normal 58 7 2" xfId="12650" xr:uid="{788CA59E-1C3A-4B0B-AB71-8652FACA7902}"/>
    <cellStyle name="Normal 58 8" xfId="7007" xr:uid="{8C874349-E605-4A3E-A44A-B5EC8455850A}"/>
    <cellStyle name="Normal 58 8 2" xfId="12651" xr:uid="{D9BDC911-4135-41D3-971A-E3FE5EEA533F}"/>
    <cellStyle name="Normal 58 9" xfId="7008" xr:uid="{692D1989-9918-4E5D-B074-E996F890A883}"/>
    <cellStyle name="Normal 58 9 2" xfId="12652" xr:uid="{FD592608-E252-4E47-A3B0-33EC8FC3D928}"/>
    <cellStyle name="Normal 58_Ark1" xfId="9863" xr:uid="{E32415B7-240D-4309-89BB-A3E2882C1C63}"/>
    <cellStyle name="Normal 59" xfId="9864" xr:uid="{52EE5356-127D-43AB-BBBA-908EF79FB873}"/>
    <cellStyle name="Normal 59 2" xfId="9865" xr:uid="{CA2E0591-3910-4C84-9E84-80545AA2788F}"/>
    <cellStyle name="Normal 59 2 2" xfId="9866" xr:uid="{66A52E7B-7E5C-4EA8-869B-2449DAD8451E}"/>
    <cellStyle name="Normal 59 3" xfId="9867" xr:uid="{161B6A58-913A-4906-A3F2-D40456DB0897}"/>
    <cellStyle name="Normal 59 4" xfId="13498" xr:uid="{4E4AF6E6-510E-4500-A5F6-20FAD04C2993}"/>
    <cellStyle name="Normal 59_Balanse ASA legal" xfId="9868" xr:uid="{F81B3B3F-5993-4441-9F3E-2241316955B9}"/>
    <cellStyle name="Normal 6" xfId="26" xr:uid="{52214799-8CFD-4708-BC08-4051BEA0A110}"/>
    <cellStyle name="Normal 6 10" xfId="7009" xr:uid="{CACFE92C-7AD1-454D-A047-0D27B588767E}"/>
    <cellStyle name="Normal 6 10 2" xfId="12654" xr:uid="{89581C98-899B-444F-B5D5-33D8B67858CF}"/>
    <cellStyle name="Normal 6 11" xfId="7010" xr:uid="{5E455602-6E01-4D06-A17E-DFE4874E81B3}"/>
    <cellStyle name="Normal 6 11 2" xfId="12655" xr:uid="{E5AC578F-71BA-49F5-8967-85F8519F5627}"/>
    <cellStyle name="Normal 6 12" xfId="7011" xr:uid="{400F6337-4C1E-4A03-8018-EB20CFE8A000}"/>
    <cellStyle name="Normal 6 12 2" xfId="12656" xr:uid="{ADAC9CC3-999F-40FB-92E8-362C86663BA1}"/>
    <cellStyle name="Normal 6 13" xfId="7012" xr:uid="{12BEF419-F804-4D50-9CD4-85E3FE0A92A2}"/>
    <cellStyle name="Normal 6 13 2" xfId="12657" xr:uid="{BB1355EF-F931-462A-8EB1-DDD09D3E8BFE}"/>
    <cellStyle name="Normal 6 14" xfId="7013" xr:uid="{44A87775-7849-4BF1-B4C6-1CE60B06BB94}"/>
    <cellStyle name="Normal 6 14 2" xfId="12658" xr:uid="{6957A170-86FC-405D-96BA-731093EF6B02}"/>
    <cellStyle name="Normal 6 15" xfId="7014" xr:uid="{946FED48-0FC9-4068-B46E-8D3205C77F6F}"/>
    <cellStyle name="Normal 6 15 2" xfId="12659" xr:uid="{B0621DEF-2E9A-4261-B29B-3A9ED81F7F8B}"/>
    <cellStyle name="Normal 6 16" xfId="7015" xr:uid="{5430A367-9028-4501-A581-43E5EB808966}"/>
    <cellStyle name="Normal 6 16 2" xfId="12660" xr:uid="{08871550-604B-4468-914A-02FC1F2DB664}"/>
    <cellStyle name="Normal 6 17" xfId="7016" xr:uid="{DD10301A-7BBC-46D6-B069-DBBE80E93CC2}"/>
    <cellStyle name="Normal 6 17 2" xfId="9869" xr:uid="{7640295F-2CE1-48CA-BCCC-C0EBEF95D7F6}"/>
    <cellStyle name="Normal 6 17 2 2" xfId="12662" xr:uid="{2908209A-DED7-4E11-961B-6A1E7A989A56}"/>
    <cellStyle name="Normal 6 17 3" xfId="12661" xr:uid="{610825F4-18A6-47BD-A670-31D46CF3D3AE}"/>
    <cellStyle name="Normal 6 18" xfId="7017" xr:uid="{0B9E49A0-13E6-47AF-B6EE-38BA86911B0C}"/>
    <cellStyle name="Normal 6 18 2" xfId="9870" xr:uid="{54B1CDBD-A35E-4BC3-BC9A-6625CFD24535}"/>
    <cellStyle name="Normal 6 18 2 2" xfId="12664" xr:uid="{99A2839A-A911-42A1-B7A7-CF8F836BBD84}"/>
    <cellStyle name="Normal 6 18 3" xfId="12663" xr:uid="{7E6F0C4E-6D0C-4163-95B3-E7F8747A705E}"/>
    <cellStyle name="Normal 6 19" xfId="10275" xr:uid="{3491D0E0-D5DE-46B6-BC73-17BED8CBAEC3}"/>
    <cellStyle name="Normal 6 2" xfId="7018" xr:uid="{0021CB01-5B0A-4989-8235-88CD50B4B4D9}"/>
    <cellStyle name="Normal 6 2 2" xfId="7019" xr:uid="{9C676450-C6B6-4727-A6CB-7DED5E10A3E2}"/>
    <cellStyle name="Normal 6 2 2 2" xfId="7020" xr:uid="{498A798B-F4EC-4706-B563-8A0003A1A161}"/>
    <cellStyle name="Normal 6 2 2 2 2" xfId="12667" xr:uid="{88D615A1-E75E-4AB1-BBBF-7BBF46894ED4}"/>
    <cellStyle name="Normal 6 2 2 3" xfId="9871" xr:uid="{8E36AED4-553A-48AD-84EE-8CDE00869F58}"/>
    <cellStyle name="Normal 6 2 2 3 2" xfId="9872" xr:uid="{2B959E60-C8F8-4220-8ECB-788BAA6D7BF2}"/>
    <cellStyle name="Normal 6 2 2 3 3" xfId="12668" xr:uid="{E2FA49FF-5D6E-427E-AA66-5E5DAB94C7A9}"/>
    <cellStyle name="Normal 6 2 2 4" xfId="12666" xr:uid="{B34ED1AB-FB6C-411C-B14C-7115681CDDD4}"/>
    <cellStyle name="Normal 6 2 2_Ark1" xfId="9873" xr:uid="{02DA364E-8F86-4991-AF60-FA01A8097DC4}"/>
    <cellStyle name="Normal 6 2 3" xfId="7021" xr:uid="{6EC04646-D0F2-4903-8AD0-6D81B662C7D8}"/>
    <cellStyle name="Normal 6 2 3 2" xfId="12669" xr:uid="{2382887A-5ECD-4CC5-A0A9-94D6D13AC508}"/>
    <cellStyle name="Normal 6 2 4" xfId="7022" xr:uid="{E08557F3-6E15-49E1-834E-237241608488}"/>
    <cellStyle name="Normal 6 2 4 2" xfId="12670" xr:uid="{2454D36C-A7BD-486A-8B3B-A39F6E242EE9}"/>
    <cellStyle name="Normal 6 2 5" xfId="12665" xr:uid="{F12C897A-4F77-4956-A700-227FE6F0EACC}"/>
    <cellStyle name="Normal 6 2_Ark1" xfId="7023" xr:uid="{96557536-12CF-4853-A088-EA85AB0AE25D}"/>
    <cellStyle name="Normal 6 20" xfId="10258" xr:uid="{FF0861C7-9EFB-4EDF-ABFC-D05193E0119D}"/>
    <cellStyle name="Normal 6 21" xfId="12653" xr:uid="{BA541416-D709-4B9C-AAB6-A7FE541DB6DF}"/>
    <cellStyle name="Normal 6 3" xfId="7024" xr:uid="{5EA429EA-D895-420D-A336-58C3AA73A2D6}"/>
    <cellStyle name="Normal 6 3 10" xfId="7025" xr:uid="{4641F9D0-1B11-43E1-9647-510AEF38D615}"/>
    <cellStyle name="Normal 6 3 10 2" xfId="9874" xr:uid="{29BA69A0-7D82-478B-AD7C-D9AFB367FB9F}"/>
    <cellStyle name="Normal 6 3 10 3" xfId="12672" xr:uid="{8ABB1E37-74A4-45CC-B4C8-2AA0E742B666}"/>
    <cellStyle name="Normal 6 3 10_Balanse ASA legal" xfId="9875" xr:uid="{33D40D36-0198-45D0-8A66-F496D2A767F1}"/>
    <cellStyle name="Normal 6 3 11" xfId="7026" xr:uid="{DFD868A8-A7EB-4617-9EC8-4307D4CF8D13}"/>
    <cellStyle name="Normal 6 3 11 2" xfId="7027" xr:uid="{FB71B16E-E411-4EF2-8045-92D16075C74B}"/>
    <cellStyle name="Normal 6 3 11 2 2" xfId="9876" xr:uid="{5FB9D3E1-AB40-4B43-A69A-971FF8F680E8}"/>
    <cellStyle name="Normal 6 3 11 2 2 2" xfId="9877" xr:uid="{E863EC2A-A712-4FDA-9EDB-A35D31389C94}"/>
    <cellStyle name="Normal 6 3 11 2 3" xfId="9878" xr:uid="{4DAADF65-9F1A-4FD4-BA99-FD31A4F648A1}"/>
    <cellStyle name="Normal 6 3 11 3" xfId="7028" xr:uid="{C5243E07-89DF-48CA-9C95-5CDCB8409598}"/>
    <cellStyle name="Normal 6 3 11 3 2" xfId="9879" xr:uid="{F5CF5246-68D7-4B33-999E-BF1E041C7D36}"/>
    <cellStyle name="Normal 6 3 11 4" xfId="7029" xr:uid="{164C4DB7-AD14-461E-8325-E76FEA8F6557}"/>
    <cellStyle name="Normal 6 3 11 5" xfId="7030" xr:uid="{1CC64FB8-1644-470F-B39A-E271AFC81085}"/>
    <cellStyle name="Normal 6 3 11_Display_2" xfId="7031" xr:uid="{FAD52278-2DF7-43B2-ACCC-38C1561C15B6}"/>
    <cellStyle name="Normal 6 3 12" xfId="7032" xr:uid="{6A666517-5EFF-4704-BF22-30ACF8783EBF}"/>
    <cellStyle name="Normal 6 3 12 2" xfId="9880" xr:uid="{7FFFCB9D-3355-4328-B9DB-F3E001698FA4}"/>
    <cellStyle name="Normal 6 3 13" xfId="7033" xr:uid="{0B5AE108-A13D-49CD-B828-BFB5981001D1}"/>
    <cellStyle name="Normal 6 3 13 2" xfId="7034" xr:uid="{CA88B1C9-0DA6-4B75-9605-1A39BCB873B3}"/>
    <cellStyle name="Normal 6 3 13_Display_2" xfId="7035" xr:uid="{270E255D-E004-4C06-B7F3-ED3132AC531A}"/>
    <cellStyle name="Normal 6 3 14" xfId="7036" xr:uid="{02613672-0E02-48D0-BDBC-5CA1BFF9189F}"/>
    <cellStyle name="Normal 6 3 14 2" xfId="7037" xr:uid="{59B93CF3-95D5-4941-B2FC-962A3A8CF8B9}"/>
    <cellStyle name="Normal 6 3 15" xfId="7038" xr:uid="{E46FA90D-8AC1-4C58-98A5-EF46CDD528FC}"/>
    <cellStyle name="Normal 6 3 16" xfId="7039" xr:uid="{BC0955A3-74B7-41DB-ADD8-931D1DA8D73D}"/>
    <cellStyle name="Normal 6 3 17" xfId="7040" xr:uid="{49A1A8F9-BA0B-48D5-AB09-44B4ED4205DA}"/>
    <cellStyle name="Normal 6 3 17 2" xfId="7041" xr:uid="{406FCD57-3E35-47A9-BDEF-C3B0D8705E48}"/>
    <cellStyle name="Normal 6 3 17 3" xfId="7042" xr:uid="{52A24204-6713-4577-84D8-70D2E787B243}"/>
    <cellStyle name="Normal 6 3 17 4" xfId="7043" xr:uid="{B0757417-2149-48A9-8A23-CD1ECF1C2A80}"/>
    <cellStyle name="Normal 6 3 17 5" xfId="7044" xr:uid="{D588E652-772D-4DEA-8BC3-0ACA91450B9A}"/>
    <cellStyle name="Normal 6 3 18" xfId="7045" xr:uid="{19B6AF0F-5F5A-4350-8557-27F6918F5D7C}"/>
    <cellStyle name="Normal 6 3 19" xfId="7046" xr:uid="{0888A587-7971-4679-A380-933F7DEDB68D}"/>
    <cellStyle name="Normal 6 3 2" xfId="7047" xr:uid="{273ACB62-7442-41B3-94C9-0758D8289DEA}"/>
    <cellStyle name="Normal 6 3 2 2" xfId="12673" xr:uid="{9AD658EF-B0F3-42D7-8B48-D05D09985B56}"/>
    <cellStyle name="Normal 6 3 20" xfId="7048" xr:uid="{79731018-2432-49E8-8909-0AED0A78DA40}"/>
    <cellStyle name="Normal 6 3 21" xfId="7049" xr:uid="{473134DE-3CC4-4E68-8D52-CB3B9FD3EA7C}"/>
    <cellStyle name="Normal 6 3 22" xfId="7050" xr:uid="{5D9EF4BC-C16C-4C2A-AF8D-6F857A4EC20F}"/>
    <cellStyle name="Normal 6 3 23" xfId="7051" xr:uid="{06D06A2A-1930-4CA1-8C56-D7B024A632B4}"/>
    <cellStyle name="Normal 6 3 24" xfId="7052" xr:uid="{8199B70B-9672-47AA-AB12-93A4EE8F8934}"/>
    <cellStyle name="Normal 6 3 25" xfId="7053" xr:uid="{3ACAF8D2-346A-40C8-8C7F-DB54AADA7CB7}"/>
    <cellStyle name="Normal 6 3 26" xfId="7054" xr:uid="{F8ABC9AD-2391-4853-87D5-279CFD2D9763}"/>
    <cellStyle name="Normal 6 3 27" xfId="12671" xr:uid="{16108E57-EF6B-475E-90CF-FC784C0FDEF5}"/>
    <cellStyle name="Normal 6 3 3" xfId="7055" xr:uid="{E07C6790-A78D-4646-ACDB-BB405305E79E}"/>
    <cellStyle name="Normal 6 3 3 2" xfId="9881" xr:uid="{65787C7A-8938-421A-9A22-B80EF96244F3}"/>
    <cellStyle name="Normal 6 3 3 3" xfId="12674" xr:uid="{CDE9B440-7173-46E1-894A-309C3B40421E}"/>
    <cellStyle name="Normal 6 3 4" xfId="7056" xr:uid="{635CC254-7005-4870-8D4D-7EE340BD82B6}"/>
    <cellStyle name="Normal 6 3 4 2" xfId="12675" xr:uid="{DB378173-BC51-48C3-ADAB-705787D3664E}"/>
    <cellStyle name="Normal 6 3 5" xfId="7057" xr:uid="{80BF2DC9-533B-4F9A-BF1E-829B0021FCE1}"/>
    <cellStyle name="Normal 6 3 5 2" xfId="12676" xr:uid="{6A848073-7C7C-4EB4-92B0-7480DEFC1DDE}"/>
    <cellStyle name="Normal 6 3 6" xfId="7058" xr:uid="{2BB236F8-E70A-4324-9799-8B385B788D7F}"/>
    <cellStyle name="Normal 6 3 6 2" xfId="12677" xr:uid="{5071951E-C199-4199-90A4-B90DA9DBD11D}"/>
    <cellStyle name="Normal 6 3 7" xfId="7059" xr:uid="{47B6EF2E-0822-43BB-B0A2-B49A56E6505F}"/>
    <cellStyle name="Normal 6 3 7 2" xfId="12678" xr:uid="{77EFF117-DD5E-4FB2-9750-75B76EB04051}"/>
    <cellStyle name="Normal 6 3 8" xfId="7060" xr:uid="{F3774D06-5144-4205-AF33-7E16C90B0D48}"/>
    <cellStyle name="Normal 6 3 8 2" xfId="12679" xr:uid="{61C246EB-D98A-40F5-8A2D-7AC6BF3A2854}"/>
    <cellStyle name="Normal 6 3 9" xfId="7061" xr:uid="{1F326A5F-7FEC-472E-B78E-50EED42DD9FE}"/>
    <cellStyle name="Normal 6 3 9 2" xfId="9882" xr:uid="{8B2A40B7-A2F8-428C-9342-5156EDE0B7D3}"/>
    <cellStyle name="Normal 6 3 9 3" xfId="12680" xr:uid="{C1FA865F-6FF2-454A-906A-B77777574DC4}"/>
    <cellStyle name="Normal 6 3 9_Balanse ASA legal" xfId="9883" xr:uid="{73CE143E-ECFD-42C1-BE60-7867A1480DB6}"/>
    <cellStyle name="Normal 6 3_Ark1" xfId="7062" xr:uid="{E4FE5F51-ACAE-4AB4-BE64-916CDAAC4907}"/>
    <cellStyle name="Normal 6 4" xfId="7063" xr:uid="{F3172EE1-EBFB-4EB2-ADC2-96F74319621A}"/>
    <cellStyle name="Normal 6 4 10" xfId="7064" xr:uid="{EAACC8B2-3A78-4C4B-9AA6-73AA230779E6}"/>
    <cellStyle name="Normal 6 4 10 2" xfId="7065" xr:uid="{32670946-12DF-49B8-B0E9-BA4051460A95}"/>
    <cellStyle name="Normal 6 4 10 2 2" xfId="9884" xr:uid="{6C148B53-2A0A-4A5B-95C3-9449BFAA57FD}"/>
    <cellStyle name="Normal 6 4 10 2 2 2" xfId="9885" xr:uid="{36407E71-8A32-4EC2-AEE1-9BC3328F6527}"/>
    <cellStyle name="Normal 6 4 10 2 3" xfId="9886" xr:uid="{91332B67-83A8-4698-B5E0-CD7AB045930E}"/>
    <cellStyle name="Normal 6 4 10 3" xfId="7066" xr:uid="{A7834138-44E7-436A-BA40-DD13681D97EE}"/>
    <cellStyle name="Normal 6 4 10 3 2" xfId="9887" xr:uid="{A3054BA3-C3CA-4148-9A63-3B5081428CF1}"/>
    <cellStyle name="Normal 6 4 10 4" xfId="7067" xr:uid="{E16E62D9-245E-45D9-B94A-C63554010D56}"/>
    <cellStyle name="Normal 6 4 10 5" xfId="7068" xr:uid="{E6738309-1833-4F94-9C00-A006C074B98E}"/>
    <cellStyle name="Normal 6 4 10_Display_2" xfId="7069" xr:uid="{473B916B-8BDE-4920-A896-535D4ADD09F4}"/>
    <cellStyle name="Normal 6 4 11" xfId="7070" xr:uid="{A18431D4-C4F6-48B4-BC35-8A6E6C8FEF9C}"/>
    <cellStyle name="Normal 6 4 11 2" xfId="9888" xr:uid="{3AF24840-2D3F-4004-87A7-550E5880D254}"/>
    <cellStyle name="Normal 6 4 12" xfId="7071" xr:uid="{27C4A484-332A-4207-BF8D-BCA7B71471BB}"/>
    <cellStyle name="Normal 6 4 12 2" xfId="7072" xr:uid="{238E9CD5-2853-44F2-AC6C-7AE278FC3CBA}"/>
    <cellStyle name="Normal 6 4 12_Display_2" xfId="7073" xr:uid="{B39B4354-1CCD-4F17-9F4C-81A8B68EA6AF}"/>
    <cellStyle name="Normal 6 4 13" xfId="7074" xr:uid="{527ADF0F-491A-42D1-9694-668E56DEEDD9}"/>
    <cellStyle name="Normal 6 4 13 2" xfId="7075" xr:uid="{FB2498AD-EC40-4216-8120-FAA6640AAD36}"/>
    <cellStyle name="Normal 6 4 14" xfId="7076" xr:uid="{3B5B5B4E-E96E-4C9C-A73A-B7BCE0B00E8A}"/>
    <cellStyle name="Normal 6 4 15" xfId="7077" xr:uid="{2807DD63-9CB3-4B4C-BA19-81B48E08F704}"/>
    <cellStyle name="Normal 6 4 16" xfId="7078" xr:uid="{D191C229-96D7-46B4-A1A9-77162C85615D}"/>
    <cellStyle name="Normal 6 4 16 2" xfId="7079" xr:uid="{1285E532-A073-4A13-90E1-AA615CC1EAF4}"/>
    <cellStyle name="Normal 6 4 16 3" xfId="7080" xr:uid="{B0FDAB43-6CCF-4B1A-B722-2D83635FAA19}"/>
    <cellStyle name="Normal 6 4 16 4" xfId="7081" xr:uid="{AF509748-8D3B-4F29-90D3-11F5743F1011}"/>
    <cellStyle name="Normal 6 4 16 5" xfId="7082" xr:uid="{9EB78923-B598-4BD3-8F46-5E72FAEAC983}"/>
    <cellStyle name="Normal 6 4 17" xfId="7083" xr:uid="{6A663166-7099-4F2E-BFDC-EE10622852E0}"/>
    <cellStyle name="Normal 6 4 18" xfId="7084" xr:uid="{A07C6727-7480-46C3-9D03-8170EFD3EC62}"/>
    <cellStyle name="Normal 6 4 19" xfId="7085" xr:uid="{126180B7-1B15-4ECB-95B2-CA3037758D67}"/>
    <cellStyle name="Normal 6 4 2" xfId="7086" xr:uid="{2C07FB20-88B3-4F11-A5AA-AA25327D2811}"/>
    <cellStyle name="Normal 6 4 2 10" xfId="7087" xr:uid="{04710C58-66A4-4F6A-B8FE-1C4458AAB027}"/>
    <cellStyle name="Normal 6 4 2 11" xfId="7088" xr:uid="{A66371C2-1EF2-49F6-9404-16069B3C8B10}"/>
    <cellStyle name="Normal 6 4 2 12" xfId="7089" xr:uid="{4078CB4C-DC50-41F1-BA29-B90D5B574E2E}"/>
    <cellStyle name="Normal 6 4 2 13" xfId="7090" xr:uid="{FA306E95-BA0E-41E5-AFA9-E763AF1A9546}"/>
    <cellStyle name="Normal 6 4 2 14" xfId="7091" xr:uid="{B1D7781D-FA73-4FD6-9E6F-EF397943A39F}"/>
    <cellStyle name="Normal 6 4 2 15" xfId="7092" xr:uid="{9CA3E872-5BF9-41C1-A81F-F3A5430ACFCE}"/>
    <cellStyle name="Normal 6 4 2 16" xfId="7093" xr:uid="{D69C3F52-FCD6-4D4D-875C-6AB4FE54B8A2}"/>
    <cellStyle name="Normal 6 4 2 17" xfId="7094" xr:uid="{64209118-AADC-4137-A662-88640D295837}"/>
    <cellStyle name="Normal 6 4 2 18" xfId="7095" xr:uid="{58D3EB1E-AFB3-4695-B9E8-11B5DC0B4F00}"/>
    <cellStyle name="Normal 6 4 2 19" xfId="12682" xr:uid="{94D0DE79-9CF7-4344-AD48-33C6130B89C8}"/>
    <cellStyle name="Normal 6 4 2 2" xfId="7096" xr:uid="{5773246C-990D-4E4D-8CE1-134DF748B55C}"/>
    <cellStyle name="Normal 6 4 2 2 10" xfId="7097" xr:uid="{C9639ACA-31DB-4818-A842-9F82793C83D4}"/>
    <cellStyle name="Normal 6 4 2 2 11" xfId="7098" xr:uid="{9B91EECC-7778-4A27-87A2-0084541BC3A2}"/>
    <cellStyle name="Normal 6 4 2 2 12" xfId="7099" xr:uid="{66C4D694-1567-4E0C-A8A3-33DEA3E7ED21}"/>
    <cellStyle name="Normal 6 4 2 2 13" xfId="7100" xr:uid="{C07E2361-F054-48DD-8CDE-66FBDD914E17}"/>
    <cellStyle name="Normal 6 4 2 2 14" xfId="7101" xr:uid="{679AB08C-11EC-4165-A2D5-63E9C36E32AB}"/>
    <cellStyle name="Normal 6 4 2 2 15" xfId="7102" xr:uid="{DC1E6ED1-3966-4C2D-B1F6-92257C03E0CA}"/>
    <cellStyle name="Normal 6 4 2 2 16" xfId="7103" xr:uid="{ECE0C40E-BD64-4D30-92C4-B3D3130D7AED}"/>
    <cellStyle name="Normal 6 4 2 2 2" xfId="7104" xr:uid="{538778AA-6E77-4E1B-9E59-DF80E11F180E}"/>
    <cellStyle name="Normal 6 4 2 2 2 10" xfId="7105" xr:uid="{F9E2E318-BE07-489A-9877-800AAEB507A5}"/>
    <cellStyle name="Normal 6 4 2 2 2 11" xfId="7106" xr:uid="{6FC7DD94-3D1B-4447-AFFD-8BF53222EA8E}"/>
    <cellStyle name="Normal 6 4 2 2 2 12" xfId="7107" xr:uid="{6183A9B3-B175-413F-AADE-F9677F8B1143}"/>
    <cellStyle name="Normal 6 4 2 2 2 13" xfId="7108" xr:uid="{533EB1D7-9C6A-42D7-9132-E12922057A6B}"/>
    <cellStyle name="Normal 6 4 2 2 2 14" xfId="7109" xr:uid="{80129317-0E79-49FE-A835-80D873AE6CC7}"/>
    <cellStyle name="Normal 6 4 2 2 2 15" xfId="7110" xr:uid="{C34758FB-8A3F-4241-BDC2-05EE92E2EFC3}"/>
    <cellStyle name="Normal 6 4 2 2 2 2" xfId="7111" xr:uid="{537BEE23-946C-4779-9719-A41E82CAC619}"/>
    <cellStyle name="Normal 6 4 2 2 2 2 10" xfId="7112" xr:uid="{539D93B9-C6E5-45DB-B823-23D119A4F7B4}"/>
    <cellStyle name="Normal 6 4 2 2 2 2 11" xfId="7113" xr:uid="{BF51CB96-0644-4D87-B86A-8BC2613F1436}"/>
    <cellStyle name="Normal 6 4 2 2 2 2 12" xfId="7114" xr:uid="{E72327D0-FC18-42FA-BDF9-B5CA62D208EF}"/>
    <cellStyle name="Normal 6 4 2 2 2 2 13" xfId="7115" xr:uid="{568038FB-49FA-4CF6-BDA3-F6ACE53B93FE}"/>
    <cellStyle name="Normal 6 4 2 2 2 2 14" xfId="7116" xr:uid="{D30E6E6C-8FA4-4F0D-94E5-5022DCDFD54A}"/>
    <cellStyle name="Normal 6 4 2 2 2 2 2" xfId="7117" xr:uid="{E596EFD3-7512-47B3-8DBB-AD3751CA91E3}"/>
    <cellStyle name="Normal 6 4 2 2 2 2 2 10" xfId="7118" xr:uid="{8A0F328D-A77C-48F4-9427-CB3AA089CDC3}"/>
    <cellStyle name="Normal 6 4 2 2 2 2 2 11" xfId="7119" xr:uid="{372CA991-8018-48A3-8834-9459CF6962B5}"/>
    <cellStyle name="Normal 6 4 2 2 2 2 2 12" xfId="7120" xr:uid="{2D2D8892-9787-4AC1-8791-D189CBC69B37}"/>
    <cellStyle name="Normal 6 4 2 2 2 2 2 2" xfId="7121" xr:uid="{6EC3E4C9-36F7-4048-B6C9-11F83BAD1597}"/>
    <cellStyle name="Normal 6 4 2 2 2 2 2 3" xfId="7122" xr:uid="{2045E93B-32BB-4F6E-857C-E9D5B55E57AC}"/>
    <cellStyle name="Normal 6 4 2 2 2 2 2 4" xfId="7123" xr:uid="{F2F31840-CC8E-425C-9989-56C7C9A25C8C}"/>
    <cellStyle name="Normal 6 4 2 2 2 2 2 5" xfId="7124" xr:uid="{42C3B631-B713-4272-BCA6-A7C5DFD849DD}"/>
    <cellStyle name="Normal 6 4 2 2 2 2 2 6" xfId="7125" xr:uid="{19D26F87-EA6D-4D19-97BD-05CDCB735F23}"/>
    <cellStyle name="Normal 6 4 2 2 2 2 2 7" xfId="7126" xr:uid="{5A74C630-628C-4876-83C9-FA190AAE4998}"/>
    <cellStyle name="Normal 6 4 2 2 2 2 2 8" xfId="7127" xr:uid="{ABDD1BBC-58B2-4EDE-85D0-60BE43493E5B}"/>
    <cellStyle name="Normal 6 4 2 2 2 2 2 9" xfId="7128" xr:uid="{946780DF-0262-45E5-A71A-AFB980D30059}"/>
    <cellStyle name="Normal 6 4 2 2 2 2 3" xfId="7129" xr:uid="{302A2519-A4FE-4B3E-9A62-594F965CD809}"/>
    <cellStyle name="Normal 6 4 2 2 2 2 4" xfId="7130" xr:uid="{E135568D-0C9E-49D5-A065-C9FDD3E10AAF}"/>
    <cellStyle name="Normal 6 4 2 2 2 2 5" xfId="7131" xr:uid="{A97F2BF3-3DD2-4177-9DCE-C153E43A4F62}"/>
    <cellStyle name="Normal 6 4 2 2 2 2 6" xfId="7132" xr:uid="{06732DF7-D4F4-4C05-9FDE-E6D81C40CB6A}"/>
    <cellStyle name="Normal 6 4 2 2 2 2 7" xfId="7133" xr:uid="{617697F8-419E-41EE-9AC6-68C791BC1A20}"/>
    <cellStyle name="Normal 6 4 2 2 2 2 8" xfId="7134" xr:uid="{39A0FE5B-5177-4F0F-9079-F5E0363AA14A}"/>
    <cellStyle name="Normal 6 4 2 2 2 2 9" xfId="7135" xr:uid="{45B9E839-07E3-42B7-A092-C4C0F13DF916}"/>
    <cellStyle name="Normal 6 4 2 2 2 3" xfId="7136" xr:uid="{4DC22C25-E9CC-426B-9A62-3EFD668F5F5E}"/>
    <cellStyle name="Normal 6 4 2 2 2 3 2" xfId="9889" xr:uid="{2DA2E84B-554F-46BE-9BF3-80B6A21E01B4}"/>
    <cellStyle name="Normal 6 4 2 2 2 4" xfId="7137" xr:uid="{E166DD49-DF41-4517-B29F-029A6FE94F83}"/>
    <cellStyle name="Normal 6 4 2 2 2 4 2" xfId="7138" xr:uid="{9790FECF-128A-4595-91D8-38D09F881885}"/>
    <cellStyle name="Normal 6 4 2 2 2 5" xfId="7139" xr:uid="{2087E4BE-96C4-464D-9398-A970DF018DD0}"/>
    <cellStyle name="Normal 6 4 2 2 2 5 2" xfId="7140" xr:uid="{226D8714-A52B-4CAD-B25B-FDB52271455C}"/>
    <cellStyle name="Normal 6 4 2 2 2 6" xfId="7141" xr:uid="{1F65986F-EB0E-458B-B164-FAD7E80CAB6B}"/>
    <cellStyle name="Normal 6 4 2 2 2 7" xfId="7142" xr:uid="{11CBA761-BD3E-479E-A48B-3B2F8E718B55}"/>
    <cellStyle name="Normal 6 4 2 2 2 8" xfId="7143" xr:uid="{346ECA20-7B9B-429B-B7ED-9223A80B882A}"/>
    <cellStyle name="Normal 6 4 2 2 2 9" xfId="7144" xr:uid="{20F98BFC-B38B-4CEC-BFE3-588E8B665434}"/>
    <cellStyle name="Normal 6 4 2 2 2_Display_2" xfId="7145" xr:uid="{9953CAF9-98E9-4937-BA49-89886D543EFD}"/>
    <cellStyle name="Normal 6 4 2 2 3" xfId="7146" xr:uid="{5763A5B5-7570-436A-B245-1034769A8B3C}"/>
    <cellStyle name="Normal 6 4 2 2 3 2" xfId="9890" xr:uid="{6DF40C33-2498-44A9-A927-1182F6284947}"/>
    <cellStyle name="Normal 6 4 2 2 4" xfId="7147" xr:uid="{334EAFDE-2D22-411A-9508-DE38AA537C68}"/>
    <cellStyle name="Normal 6 4 2 2 4 2" xfId="9891" xr:uid="{FF96EEE4-F0DE-40A1-811C-90D2685E4433}"/>
    <cellStyle name="Normal 6 4 2 2 5" xfId="7148" xr:uid="{80AD9BC0-A1B9-497D-8B74-88CE2F029CD7}"/>
    <cellStyle name="Normal 6 4 2 2 5 2" xfId="7149" xr:uid="{DD308D22-06B9-4424-8CA2-2D1521C78754}"/>
    <cellStyle name="Normal 6 4 2 2 6" xfId="7150" xr:uid="{8504EC84-1014-48AB-BF23-250F81C211DD}"/>
    <cellStyle name="Normal 6 4 2 2 6 2" xfId="7151" xr:uid="{C10508E1-3C89-4983-88BF-5C66EED9D9C2}"/>
    <cellStyle name="Normal 6 4 2 2 7" xfId="7152" xr:uid="{68456330-3F21-4C67-AA0E-F0C6ED11BED8}"/>
    <cellStyle name="Normal 6 4 2 2 8" xfId="7153" xr:uid="{0533A984-1F12-4C8C-9D44-DE66626EB749}"/>
    <cellStyle name="Normal 6 4 2 2 9" xfId="7154" xr:uid="{C34C71B4-9D27-4722-A7C2-B8FD3197D793}"/>
    <cellStyle name="Normal 6 4 2 2_Display_2" xfId="7155" xr:uid="{35E97976-90E6-4A50-99D9-6CB4DE093A1C}"/>
    <cellStyle name="Normal 6 4 2 3" xfId="7156" xr:uid="{8282F74D-779B-4A88-BAD8-5C02327A745C}"/>
    <cellStyle name="Normal 6 4 2 3 2" xfId="9892" xr:uid="{3A6AC43A-BE74-4925-94AD-2731ABAF7823}"/>
    <cellStyle name="Normal 6 4 2 4" xfId="7157" xr:uid="{08639B01-1040-4EF7-BC76-04272D0024D5}"/>
    <cellStyle name="Normal 6 4 2 4 2" xfId="9893" xr:uid="{23534D7D-B2DE-4385-BED9-D937B34AD3D3}"/>
    <cellStyle name="Normal 6 4 2 5" xfId="7158" xr:uid="{D0460E7A-1FC4-4007-BB8C-26FC5CC7D98F}"/>
    <cellStyle name="Normal 6 4 2 5 2" xfId="7159" xr:uid="{E8725B0F-0F0F-47DD-9755-7B279CCAB401}"/>
    <cellStyle name="Normal 6 4 2 5 2 2" xfId="9894" xr:uid="{BD457760-39B5-4AD8-8A18-472ACDE9BA36}"/>
    <cellStyle name="Normal 6 4 2 5 2 2 2" xfId="9895" xr:uid="{2FD0173A-2124-4174-8717-0F9CCEA76593}"/>
    <cellStyle name="Normal 6 4 2 5 2 3" xfId="9896" xr:uid="{79D0AFC9-75DF-411F-A2B1-09AB205BA9BD}"/>
    <cellStyle name="Normal 6 4 2 5 3" xfId="7160" xr:uid="{E9116D02-984A-4247-84B6-7EC4320C5A05}"/>
    <cellStyle name="Normal 6 4 2 5 3 2" xfId="9897" xr:uid="{27055B81-1A22-443C-A830-36CE99A2A2AF}"/>
    <cellStyle name="Normal 6 4 2 5 4" xfId="7161" xr:uid="{4D5DB4D9-429B-4863-88C6-9C5E5C7D1A89}"/>
    <cellStyle name="Normal 6 4 2 5 5" xfId="7162" xr:uid="{6675842D-DE19-477A-AB66-CC127D854D82}"/>
    <cellStyle name="Normal 6 4 2 5_Display_2" xfId="7163" xr:uid="{CA7125D2-1FCD-4781-91F2-5CE9DAB5AF4D}"/>
    <cellStyle name="Normal 6 4 2 6" xfId="7164" xr:uid="{3EC265E3-51A0-419B-9D74-35CC2EEDA50F}"/>
    <cellStyle name="Normal 6 4 2 6 2" xfId="9898" xr:uid="{E8F5FAA8-FD56-4645-B9F2-195A869852FB}"/>
    <cellStyle name="Normal 6 4 2 7" xfId="7165" xr:uid="{B6D2930F-321C-42C6-BD83-63D636C45EF4}"/>
    <cellStyle name="Normal 6 4 2 7 2" xfId="7166" xr:uid="{A259FC0E-50AE-4424-AB53-6CFC5935B8EA}"/>
    <cellStyle name="Normal 6 4 2 8" xfId="7167" xr:uid="{835A0237-34B0-4414-82B6-BDE79E67828C}"/>
    <cellStyle name="Normal 6 4 2 8 2" xfId="7168" xr:uid="{3792542F-2575-453F-9260-31D9DB8B7F78}"/>
    <cellStyle name="Normal 6 4 2 9" xfId="7169" xr:uid="{44CBC7A0-6089-4051-A44B-44614CBE2A10}"/>
    <cellStyle name="Normal 6 4 2_Balanse ASA legal" xfId="9899" xr:uid="{744B6123-BDAE-4435-BEF6-69B3F93FE32C}"/>
    <cellStyle name="Normal 6 4 20" xfId="7170" xr:uid="{E09E4D70-6AF2-45EC-9558-84C7DF2A6F28}"/>
    <cellStyle name="Normal 6 4 21" xfId="7171" xr:uid="{B5BD1689-6CD3-46B9-A92D-FC36B051F297}"/>
    <cellStyle name="Normal 6 4 22" xfId="7172" xr:uid="{DD8B3B39-444B-474A-A593-751B94672A7C}"/>
    <cellStyle name="Normal 6 4 23" xfId="7173" xr:uid="{1B43377D-BB1A-4E62-8AA0-2D73416F5185}"/>
    <cellStyle name="Normal 6 4 24" xfId="7174" xr:uid="{CDD7148A-74F4-473B-9BB7-86E44C355E00}"/>
    <cellStyle name="Normal 6 4 25" xfId="7175" xr:uid="{09509A97-8ED4-4EE1-99D9-E4A3DC7DD2DF}"/>
    <cellStyle name="Normal 6 4 26" xfId="12681" xr:uid="{0BA242C4-A060-4C6E-BDEA-49638C3833B2}"/>
    <cellStyle name="Normal 6 4 3" xfId="7176" xr:uid="{0AA6C529-30AC-44CD-AB84-FEF8E2D53F00}"/>
    <cellStyle name="Normal 6 4 3 2" xfId="12683" xr:uid="{9772433F-C003-4C20-9AA7-72F56F690D8B}"/>
    <cellStyle name="Normal 6 4 4" xfId="7177" xr:uid="{55CF6990-17CA-4C03-B20A-6EEF3D12998E}"/>
    <cellStyle name="Normal 6 4 4 2" xfId="12684" xr:uid="{AE1639F4-33B7-4CC8-B2C3-B21C1043B0B8}"/>
    <cellStyle name="Normal 6 4 5" xfId="7178" xr:uid="{21883C08-0AB3-4BEF-84B0-7DA4F196D88E}"/>
    <cellStyle name="Normal 6 4 5 2" xfId="12685" xr:uid="{20158878-68D9-4857-A4B4-C122C0D775E0}"/>
    <cellStyle name="Normal 6 4 6" xfId="7179" xr:uid="{1FC048AF-274D-4BD3-80AE-C2B9AB880285}"/>
    <cellStyle name="Normal 6 4 6 2" xfId="12686" xr:uid="{50782902-2D8B-49CA-83CA-2559873FF335}"/>
    <cellStyle name="Normal 6 4 7" xfId="7180" xr:uid="{EDFDB118-43EF-49C9-A599-2FDF89FB3A69}"/>
    <cellStyle name="Normal 6 4 7 2" xfId="12687" xr:uid="{F5FC125F-2AA7-4B9C-9376-E524C4D22BA6}"/>
    <cellStyle name="Normal 6 4 8" xfId="7181" xr:uid="{404461DD-2160-4A4A-9AF6-245F4E4A0446}"/>
    <cellStyle name="Normal 6 4 8 2" xfId="9900" xr:uid="{2877F14D-530A-4CD8-A567-F1597E0F9EE6}"/>
    <cellStyle name="Normal 6 4 8 3" xfId="12688" xr:uid="{793F17FC-B660-4E20-B8EE-BC2403E409B5}"/>
    <cellStyle name="Normal 6 4 8_Balanse ASA legal" xfId="9901" xr:uid="{3ABC8F6C-938F-4AB6-951D-318AABC6A786}"/>
    <cellStyle name="Normal 6 4 9" xfId="7182" xr:uid="{3C0EA34A-2DC2-42DA-A130-34FBAA568E6C}"/>
    <cellStyle name="Normal 6 4 9 2" xfId="9902" xr:uid="{ABFC6138-54BA-4619-B0DC-F6DB211F3C6F}"/>
    <cellStyle name="Normal 6 4 9 3" xfId="12689" xr:uid="{9877CBC3-B419-4B29-B2C7-1426A71ADC03}"/>
    <cellStyle name="Normal 6 4 9_Balanse ASA legal" xfId="9903" xr:uid="{BA16C8E6-0EB0-4C8B-B9EE-9335A3FA7F1A}"/>
    <cellStyle name="Normal 6 4_Ark1" xfId="7183" xr:uid="{D1867E1E-F8DB-40BE-B15E-C329A59CDD04}"/>
    <cellStyle name="Normal 6 5" xfId="7184" xr:uid="{690EE0FE-D269-4457-BAAA-1281EA01CE83}"/>
    <cellStyle name="Normal 6 5 2" xfId="12690" xr:uid="{F38D14A8-642B-43E7-966B-D427B3D017B7}"/>
    <cellStyle name="Normal 6 6" xfId="7185" xr:uid="{93148637-6F15-44BB-B238-471EF1D214FA}"/>
    <cellStyle name="Normal 6 6 2" xfId="12691" xr:uid="{356E8CF6-120A-4445-A6A2-1200FDE0505B}"/>
    <cellStyle name="Normal 6 7" xfId="7186" xr:uid="{9627D5C0-5767-4F9A-9DD1-FF1EE1779366}"/>
    <cellStyle name="Normal 6 7 2" xfId="12692" xr:uid="{E3D94685-4A05-4AC9-9856-9D1E3BB7531E}"/>
    <cellStyle name="Normal 6 8" xfId="7187" xr:uid="{40B5B4F5-D1E4-42FE-B5EE-F483445DCED7}"/>
    <cellStyle name="Normal 6 8 2" xfId="12693" xr:uid="{60753D3B-31EC-48A0-A1CE-5060ED6FE1C3}"/>
    <cellStyle name="Normal 6 9" xfId="7188" xr:uid="{8BF5FFF9-E928-4CAD-A0A8-3DA5DFEB4392}"/>
    <cellStyle name="Normal 6 9 2" xfId="12694" xr:uid="{FCB302CB-108D-47B4-93FB-51D25F75693C}"/>
    <cellStyle name="Normal 6_1212" xfId="13210" xr:uid="{DE5E0C56-DA72-4409-BE5B-0CBBDE157400}"/>
    <cellStyle name="Normal 60" xfId="9904" xr:uid="{D5B03224-F182-4790-8985-A64CA4C595E4}"/>
    <cellStyle name="Normal 60 2" xfId="9905" xr:uid="{E875FB82-7F69-4F06-A644-AAAF51220955}"/>
    <cellStyle name="Normal 60 2 2" xfId="9906" xr:uid="{2A1E9A68-84E3-454D-B68E-95D25EAC24B0}"/>
    <cellStyle name="Normal 60 3" xfId="9907" xr:uid="{23DA17D9-C039-45F3-8A8A-EF835AB6A590}"/>
    <cellStyle name="Normal 60 4" xfId="13491" xr:uid="{B00A1B95-1B4D-4C54-A72A-DCA6EC223E30}"/>
    <cellStyle name="Normal 60_Balanse ASA legal" xfId="9908" xr:uid="{0B36AC12-244E-4376-8806-23B7FAE2EEC3}"/>
    <cellStyle name="Normal 61" xfId="9909" xr:uid="{0D93B386-DD44-4136-ADC3-596506D2DD25}"/>
    <cellStyle name="Normal 61 2" xfId="9910" xr:uid="{AF769DC4-1B9A-4D76-BCF2-9819B439B0D6}"/>
    <cellStyle name="Normal 61 3" xfId="13834" xr:uid="{D6BBFBB5-12C5-453D-85C3-758ABAA9B8D2}"/>
    <cellStyle name="Normal 62" xfId="10206" xr:uid="{CA32BCF8-BC7E-4E0B-AD88-0DBAF3020AA2}"/>
    <cellStyle name="Normal 62 2" xfId="10326" xr:uid="{C2F35A2C-86E8-43B6-BFB2-E246039A8560}"/>
    <cellStyle name="Normal 62 3" xfId="13835" xr:uid="{1C5316AD-538F-43B8-A39C-3610A9717774}"/>
    <cellStyle name="Normal 63" xfId="10207" xr:uid="{1D92BE01-3013-4A3A-B792-4AD07F4BA2A2}"/>
    <cellStyle name="Normal 63 2" xfId="10327" xr:uid="{E0C1C5A5-475A-44B6-BBD7-D6572DDF043E}"/>
    <cellStyle name="Normal 63 3" xfId="13836" xr:uid="{376F4BD3-9746-40B3-8378-4BA155B972EE}"/>
    <cellStyle name="Normal 64" xfId="7189" xr:uid="{069CD1E3-62A5-4BCB-A038-5D5B849D8182}"/>
    <cellStyle name="Normal 64 2" xfId="7190" xr:uid="{840716D8-389D-482A-A281-5E37696F0179}"/>
    <cellStyle name="Normal 64 2 2" xfId="9911" xr:uid="{8F7C019A-B49C-4E1D-9886-89AD63E12230}"/>
    <cellStyle name="Normal 64 2 2 2" xfId="12695" xr:uid="{2A8B477B-A114-4246-A817-C5FDAA5B1EC1}"/>
    <cellStyle name="Normal 64 3" xfId="7191" xr:uid="{F0C08511-DAAC-4A09-ACEA-F8FA3D252348}"/>
    <cellStyle name="Normal 64 3 2" xfId="9912" xr:uid="{CF4A4991-14F4-4726-95C3-AF9CA4127C55}"/>
    <cellStyle name="Normal 64 3 2 2" xfId="12696" xr:uid="{C83923B7-7706-474C-BB44-EC70287B9A98}"/>
    <cellStyle name="Normal 64 4" xfId="7192" xr:uid="{346E44C8-EDA7-4E2E-9B12-D9D11C8DA90B}"/>
    <cellStyle name="Normal 64 4 2" xfId="9913" xr:uid="{15FD933F-3760-490B-9D9F-93A60B6A6CCC}"/>
    <cellStyle name="Normal 64 4 2 2" xfId="12697" xr:uid="{FBC73E8C-5BA7-42D3-AD5D-2F1F7D40B9C1}"/>
    <cellStyle name="Normal 64 5" xfId="7193" xr:uid="{D26F9AF6-AAA5-42E2-89BD-C4E7594B1260}"/>
    <cellStyle name="Normal 64 5 2" xfId="9914" xr:uid="{03E6992A-4625-4BAC-900F-6D5F5C36C42A}"/>
    <cellStyle name="Normal 64 5 2 2" xfId="12698" xr:uid="{C29B8E4A-7301-45BC-AD3A-F653572113E8}"/>
    <cellStyle name="Normal 64 6" xfId="7194" xr:uid="{6DA6A8C6-F6B4-494C-BD3B-A42CCA85C48D}"/>
    <cellStyle name="Normal 64 6 2" xfId="9915" xr:uid="{D545260B-BF74-4D20-B36B-15AF3A30EF85}"/>
    <cellStyle name="Normal 64 6 2 2" xfId="12699" xr:uid="{BED19560-84C0-4AEC-9729-38B2F028F5AC}"/>
    <cellStyle name="Normal 64 7" xfId="7195" xr:uid="{B4549234-4818-408A-A111-B6644C35442B}"/>
    <cellStyle name="Normal 64 7 2" xfId="9916" xr:uid="{858B4637-492D-4046-AD66-B74792C0D79D}"/>
    <cellStyle name="Normal 64 7 2 2" xfId="12700" xr:uid="{939ECC82-C96E-4647-AEFD-284869392A9C}"/>
    <cellStyle name="Normal 64 8" xfId="7196" xr:uid="{B6A9386A-6945-4FAD-9B5B-83AF4371EE6D}"/>
    <cellStyle name="Normal 64 8 2" xfId="9917" xr:uid="{318EE91B-BA88-4B1F-BE55-8814598577E1}"/>
    <cellStyle name="Normal 64 8 2 2" xfId="12701" xr:uid="{0F10AC8A-A4FE-418E-A917-3C70C7552C4E}"/>
    <cellStyle name="Normal 64 9" xfId="9918" xr:uid="{53AA16E0-0323-4D69-B112-75A375F3048C}"/>
    <cellStyle name="Normal 64 9 2" xfId="12702" xr:uid="{52117FA8-6BF8-4BD2-AE2B-17327860EB29}"/>
    <cellStyle name="Normal 64_Ark1" xfId="9919" xr:uid="{56B11D0D-597B-47C0-A99E-57BC4F4A2E5F}"/>
    <cellStyle name="Normal 65" xfId="10208" xr:uid="{E04A39D5-1B25-45D4-A3C5-F478CC7DB0B0}"/>
    <cellStyle name="Normal 65 2" xfId="10328" xr:uid="{0967B244-66B7-4F6B-A41A-0E338ACD75DD}"/>
    <cellStyle name="Normal 65 3" xfId="13877" xr:uid="{5A8B6A7C-B1CC-4BE5-80DF-579F9FCAA0E1}"/>
    <cellStyle name="Normal 66" xfId="10209" xr:uid="{5E0F9B5C-0EF6-4206-8F59-9820B956EF68}"/>
    <cellStyle name="Normal 66 2" xfId="10329" xr:uid="{47C2553C-16D9-4E1A-8F75-0E70DF66709F}"/>
    <cellStyle name="Normal 66 3" xfId="13876" xr:uid="{78724FA5-694E-4E0A-A8F8-E5F956572146}"/>
    <cellStyle name="Normal 67" xfId="10210" xr:uid="{A55F950A-347A-472B-B032-7D6F8674C09C}"/>
    <cellStyle name="Normal 67 2" xfId="10330" xr:uid="{73B79946-5B5F-42B9-8618-E49EAB7C5CD0}"/>
    <cellStyle name="Normal 67 3" xfId="13866" xr:uid="{78860728-6A49-483B-A0C5-AD0ACD4AEB6F}"/>
    <cellStyle name="Normal 68" xfId="7197" xr:uid="{D067B094-2E92-46F7-B0CD-C44CE57F6550}"/>
    <cellStyle name="Normal 68 2" xfId="7198" xr:uid="{35C805A0-F5FA-4782-B7E3-5BD84947FB97}"/>
    <cellStyle name="Normal 68 2 2" xfId="9920" xr:uid="{8C020C86-2E60-4ACF-A69A-BEBF185312DF}"/>
    <cellStyle name="Normal 68 2 2 2" xfId="12703" xr:uid="{DBEE920E-FED8-4297-95DA-F61553A2A833}"/>
    <cellStyle name="Normal 68 3" xfId="7199" xr:uid="{07F3D1C0-7808-4297-A13C-30375C2C3B34}"/>
    <cellStyle name="Normal 68 3 2" xfId="9921" xr:uid="{13C76190-C4C1-4C50-BBBF-B355A8178B3F}"/>
    <cellStyle name="Normal 68 3 2 2" xfId="12704" xr:uid="{0FB56ED5-3A44-47E6-BC8C-78B2F75BAA34}"/>
    <cellStyle name="Normal 68 4" xfId="7200" xr:uid="{88FE64DD-6CA1-4B8E-BB62-9A4456D20F30}"/>
    <cellStyle name="Normal 68 4 2" xfId="9922" xr:uid="{5D8D1D30-4672-42DF-9B3E-E2A55CB2B160}"/>
    <cellStyle name="Normal 68 4 2 2" xfId="12705" xr:uid="{3D7023CD-B8D6-4E27-81F4-5E9A50F966EF}"/>
    <cellStyle name="Normal 68 5" xfId="7201" xr:uid="{5CB06E5C-8BE5-4108-9862-3B176FE60D1E}"/>
    <cellStyle name="Normal 68 5 2" xfId="9923" xr:uid="{89873F7E-B1A6-4E3D-B10F-81BF2E084E9A}"/>
    <cellStyle name="Normal 68 5 2 2" xfId="12706" xr:uid="{519CF575-2103-440C-8FF9-C55D31842B8E}"/>
    <cellStyle name="Normal 68 6" xfId="7202" xr:uid="{F8386A9B-FA4F-4698-A418-F17AD5F243BC}"/>
    <cellStyle name="Normal 68 6 2" xfId="9924" xr:uid="{E1E05E25-818D-4F00-B761-18E525853B71}"/>
    <cellStyle name="Normal 68 6 2 2" xfId="12707" xr:uid="{780F2F92-E721-4D1E-8AE8-70A96A5235D6}"/>
    <cellStyle name="Normal 68 7" xfId="7203" xr:uid="{6BE4FEAF-79B7-4FC2-A823-B6C9DAD17A99}"/>
    <cellStyle name="Normal 68 7 2" xfId="9925" xr:uid="{661ACB7A-5351-4D2F-828D-E7D16581BF37}"/>
    <cellStyle name="Normal 68 7 2 2" xfId="12708" xr:uid="{C116DF24-4E54-4038-96B7-5E1E6A93472C}"/>
    <cellStyle name="Normal 68 8" xfId="7204" xr:uid="{7B680E57-0C0E-4C18-9043-065681F66911}"/>
    <cellStyle name="Normal 68 8 2" xfId="9926" xr:uid="{A7BDBFB8-0838-4526-8596-9A7950EEFB85}"/>
    <cellStyle name="Normal 68 8 2 2" xfId="12709" xr:uid="{D0398C6F-7264-44BF-B74E-3C32136C8590}"/>
    <cellStyle name="Normal 68 9" xfId="9927" xr:uid="{EDB69F29-085F-4652-9323-E4E405813EB8}"/>
    <cellStyle name="Normal 68 9 2" xfId="12710" xr:uid="{0B0F67CF-873E-4B9C-A954-D94B385CCD32}"/>
    <cellStyle name="Normal 68_Ark1" xfId="9928" xr:uid="{9CA8FD26-E8E7-4F58-91B7-8D1251D716B2}"/>
    <cellStyle name="Normal 69" xfId="7205" xr:uid="{ACA1246E-6AA1-41CA-9E25-DF591163D34E}"/>
    <cellStyle name="Normal 69 2" xfId="7206" xr:uid="{64E1D42E-69A2-4ED3-BEFB-BF698D38858B}"/>
    <cellStyle name="Normal 69 2 2" xfId="9929" xr:uid="{AEF89D19-B26A-4A40-9301-BD2BAF9A89BD}"/>
    <cellStyle name="Normal 69 2 2 2" xfId="12711" xr:uid="{42A5AF1C-48D7-463A-9846-AAFB579474F6}"/>
    <cellStyle name="Normal 69 3" xfId="7207" xr:uid="{1A20BAEC-5F06-4CCC-9A7F-15C911E83E56}"/>
    <cellStyle name="Normal 69 3 2" xfId="9930" xr:uid="{C4705F90-AA27-48FA-AB7D-7C3E71938758}"/>
    <cellStyle name="Normal 69 3 2 2" xfId="12712" xr:uid="{31D64E89-0E27-419B-890F-6CD129D7582B}"/>
    <cellStyle name="Normal 69 4" xfId="7208" xr:uid="{AAF62A61-3DC3-4C75-AD13-796CD1277670}"/>
    <cellStyle name="Normal 69 4 2" xfId="9931" xr:uid="{6A482248-8033-45FD-961D-EFFB505D0CC4}"/>
    <cellStyle name="Normal 69 4 2 2" xfId="12713" xr:uid="{C9EB3B49-607A-4F94-BBF8-5A2E1E1C364F}"/>
    <cellStyle name="Normal 69 5" xfId="7209" xr:uid="{E358D59C-0DE7-4C77-B5FD-F9EB09F1D09E}"/>
    <cellStyle name="Normal 69 5 2" xfId="9932" xr:uid="{FA13D71B-3C86-4C69-997E-F26FD4307541}"/>
    <cellStyle name="Normal 69 5 2 2" xfId="12714" xr:uid="{2A86864F-A8CF-42A8-B10A-12864BA2AA29}"/>
    <cellStyle name="Normal 69 6" xfId="7210" xr:uid="{485E1D2E-E55C-48CF-A4C5-3AA8A0F42007}"/>
    <cellStyle name="Normal 69 6 2" xfId="9933" xr:uid="{0EDBEDAA-C05B-45ED-9720-10ADEE33E419}"/>
    <cellStyle name="Normal 69 6 2 2" xfId="12715" xr:uid="{8BE089BD-7563-494D-A43D-1C5CFDF67EBF}"/>
    <cellStyle name="Normal 69 7" xfId="7211" xr:uid="{22AA9196-FAF5-468D-A679-196A757B720E}"/>
    <cellStyle name="Normal 69 7 2" xfId="9934" xr:uid="{2B65E7D3-9525-4F29-88F4-1D5D3488D720}"/>
    <cellStyle name="Normal 69 7 2 2" xfId="12716" xr:uid="{5FF60D36-255A-4CDE-A9AE-E68FFE5D18C2}"/>
    <cellStyle name="Normal 69 8" xfId="7212" xr:uid="{9949A0C8-289E-4901-851C-41D409C1E96B}"/>
    <cellStyle name="Normal 69 8 2" xfId="9935" xr:uid="{60B1CEAC-9E58-4E11-9564-4F96A9589F2D}"/>
    <cellStyle name="Normal 69 8 2 2" xfId="12717" xr:uid="{9F5F1A0E-165D-4AFF-B92F-D0180C188000}"/>
    <cellStyle name="Normal 69 9" xfId="9936" xr:uid="{82EEDF03-29D5-41CB-BA1A-04042E1F09EF}"/>
    <cellStyle name="Normal 69 9 2" xfId="12718" xr:uid="{8C3137E0-6DE1-46AF-B4FC-BB4C1676C258}"/>
    <cellStyle name="Normal 69_Ark1" xfId="9937" xr:uid="{37802130-BF1F-4ACC-A121-316B9D5F4C6C}"/>
    <cellStyle name="Normal 7" xfId="28" xr:uid="{A47F2D1B-B09F-4612-98F0-52C00BC2B027}"/>
    <cellStyle name="Normal 7 10" xfId="7213" xr:uid="{55314F2A-E44A-4BC4-8824-8BBB68A3065A}"/>
    <cellStyle name="Normal 7 10 2" xfId="12719" xr:uid="{3D9C8A0D-AC70-494D-946D-C714B2210A42}"/>
    <cellStyle name="Normal 7 11" xfId="7214" xr:uid="{C07337E5-1A71-41D2-96FE-46C52C03BAB1}"/>
    <cellStyle name="Normal 7 11 2" xfId="12720" xr:uid="{04CA77B2-5536-4B84-AD69-E586F1A13627}"/>
    <cellStyle name="Normal 7 12" xfId="7215" xr:uid="{C4AFC718-C6D5-4ADC-A70C-54EC73EF4C82}"/>
    <cellStyle name="Normal 7 12 2" xfId="12721" xr:uid="{B6657303-65A2-4FB6-BCED-48733DFC990F}"/>
    <cellStyle name="Normal 7 13" xfId="7216" xr:uid="{8CE6D76A-1C28-4D4D-B1C3-00C9E563582F}"/>
    <cellStyle name="Normal 7 13 2" xfId="12722" xr:uid="{FEF7D45F-542A-4441-B1F3-C0F21CBDB499}"/>
    <cellStyle name="Normal 7 14" xfId="7217" xr:uid="{13D7CF17-2271-4444-9ED9-F7897595E9FC}"/>
    <cellStyle name="Normal 7 14 2" xfId="12723" xr:uid="{EEEC1F62-50BC-42AD-B4B7-E27F87D5C731}"/>
    <cellStyle name="Normal 7 15" xfId="7218" xr:uid="{86B96D08-8574-42F1-B0DF-082D1A024378}"/>
    <cellStyle name="Normal 7 15 2" xfId="12724" xr:uid="{574E2BF6-590C-42B3-A602-E16973C16A3B}"/>
    <cellStyle name="Normal 7 16" xfId="7219" xr:uid="{45E089B2-CE95-41A9-88EB-B2CB6CA3E8F0}"/>
    <cellStyle name="Normal 7 16 2" xfId="12725" xr:uid="{782C0AD3-D8CD-47D2-A5D8-F794EDD55F7A}"/>
    <cellStyle name="Normal 7 17" xfId="7220" xr:uid="{73DBF5D8-2D11-4C92-8962-4685936C5DB4}"/>
    <cellStyle name="Normal 7 17 2" xfId="12726" xr:uid="{5DB03FCF-5E2D-4AD0-9EE9-40FFEC117CCE}"/>
    <cellStyle name="Normal 7 18" xfId="7221" xr:uid="{D8E675A7-DC45-4DFA-A91E-B8FD1ED8E291}"/>
    <cellStyle name="Normal 7 18 2" xfId="12727" xr:uid="{9EAB6E54-EBDA-409B-8C3E-D3B015329553}"/>
    <cellStyle name="Normal 7 19" xfId="7222" xr:uid="{57CF5B72-0985-4089-8B23-B6DF4F20A10C}"/>
    <cellStyle name="Normal 7 19 2" xfId="12728" xr:uid="{EAA4D092-EFCD-495D-A5DA-B2CAC314D2AF}"/>
    <cellStyle name="Normal 7 2" xfId="50" xr:uid="{70CEE7E6-A96E-4E27-96FE-2C46B11306CD}"/>
    <cellStyle name="Normal 7 2 10" xfId="7223" xr:uid="{A67F0C6C-CD33-41E7-A941-2C7AE5074198}"/>
    <cellStyle name="Normal 7 2 10 2" xfId="12729" xr:uid="{7A08C8B7-8FB4-4CC8-A871-9074E5985FEA}"/>
    <cellStyle name="Normal 7 2 11" xfId="7224" xr:uid="{E0D7E547-CA71-4B47-86F2-7F7970D2465D}"/>
    <cellStyle name="Normal 7 2 11 2" xfId="12730" xr:uid="{0C0098CA-9871-4FB1-A07B-8F5F40321993}"/>
    <cellStyle name="Normal 7 2 2" xfId="7225" xr:uid="{61230FB6-121C-48E0-90B9-8EAF713BF93B}"/>
    <cellStyle name="Normal 7 2 2 10" xfId="12731" xr:uid="{23F65029-6BBD-463B-9F00-DB609C16F6E0}"/>
    <cellStyle name="Normal 7 2 2 2" xfId="7226" xr:uid="{A3232BA3-3E0F-4D8C-BBF0-8F1A3CCF1A02}"/>
    <cellStyle name="Normal 7 2 2 2 2" xfId="12732" xr:uid="{FFDA1854-6AAF-4102-BB4B-613E0E54F663}"/>
    <cellStyle name="Normal 7 2 2 3" xfId="7227" xr:uid="{1E20AB2F-3F98-4F5E-88E9-988626BF459C}"/>
    <cellStyle name="Normal 7 2 2 3 2" xfId="12733" xr:uid="{F28BE8E6-61EF-4A96-AF9D-A9FB994251F0}"/>
    <cellStyle name="Normal 7 2 2 4" xfId="7228" xr:uid="{9F16BB88-DF84-48F0-840E-281AB163821D}"/>
    <cellStyle name="Normal 7 2 2 4 2" xfId="12734" xr:uid="{7E111CAB-E660-47C6-BA91-68F10C4B6C64}"/>
    <cellStyle name="Normal 7 2 2 5" xfId="7229" xr:uid="{AE76195F-E6B7-4E0B-A020-AB61FC197690}"/>
    <cellStyle name="Normal 7 2 2 5 2" xfId="12735" xr:uid="{35582FF4-CB61-4323-82EC-942C63D24F4F}"/>
    <cellStyle name="Normal 7 2 2 6" xfId="7230" xr:uid="{F108B100-E291-4FE2-9F1D-88E053A0939B}"/>
    <cellStyle name="Normal 7 2 2 6 2" xfId="12736" xr:uid="{E43D7CA6-7404-4C50-8F90-30EDCFB14F39}"/>
    <cellStyle name="Normal 7 2 2 7" xfId="7231" xr:uid="{10CE8EEB-B921-4CBF-8720-B3B4DB416583}"/>
    <cellStyle name="Normal 7 2 2 7 2" xfId="12737" xr:uid="{BEFA47E5-6290-4D8E-A02E-8E90A7BC63C6}"/>
    <cellStyle name="Normal 7 2 2 8" xfId="7232" xr:uid="{B5028761-BB8A-4ECA-BC66-FCBF8EFA7732}"/>
    <cellStyle name="Normal 7 2 2 8 2" xfId="12738" xr:uid="{3D7BD75B-AB33-4B1F-9AE3-8522A7398D4C}"/>
    <cellStyle name="Normal 7 2 2 9" xfId="9938" xr:uid="{52C4021F-02C9-458C-940E-A93169AADDDF}"/>
    <cellStyle name="Normal 7 2 2 9 2" xfId="9939" xr:uid="{7956142A-F4CC-49CB-87F6-219BF5ECA1BF}"/>
    <cellStyle name="Normal 7 2 2_Ark1" xfId="9940" xr:uid="{BD1594F2-CF83-40A4-B44E-B8BEC203AED5}"/>
    <cellStyle name="Normal 7 2 3" xfId="7233" xr:uid="{91EE74E9-D551-4591-AAD7-FA032545D96B}"/>
    <cellStyle name="Normal 7 2 3 2" xfId="12739" xr:uid="{DD7B91FC-4E79-4273-8EE9-2D0D97F9E2DF}"/>
    <cellStyle name="Normal 7 2 4" xfId="7234" xr:uid="{0FCF1E15-E747-4578-BF9E-4982C15B9F0A}"/>
    <cellStyle name="Normal 7 2 4 2" xfId="12740" xr:uid="{A3BEBEE6-0551-446A-A15C-C0BC6983898F}"/>
    <cellStyle name="Normal 7 2 5" xfId="7235" xr:uid="{B23B88E1-716C-4602-A68C-0EC6DFF17E08}"/>
    <cellStyle name="Normal 7 2 5 2" xfId="12741" xr:uid="{2CCAC47F-CB12-4A4F-847B-DD793A0274FE}"/>
    <cellStyle name="Normal 7 2 6" xfId="7236" xr:uid="{C7111AD9-E155-4A2E-AE30-DE65FC5A7AA4}"/>
    <cellStyle name="Normal 7 2 6 2" xfId="12742" xr:uid="{AC04B4DA-0256-459C-8B6E-44DE767DB5E1}"/>
    <cellStyle name="Normal 7 2 7" xfId="7237" xr:uid="{BC88FD76-89DF-4658-88AB-BE5B10EFD37A}"/>
    <cellStyle name="Normal 7 2 7 2" xfId="12743" xr:uid="{05D0D806-6B68-456B-A08D-C5C9259218C0}"/>
    <cellStyle name="Normal 7 2 8" xfId="7238" xr:uid="{E609ED3F-349D-4857-8789-D9C42E0C5B16}"/>
    <cellStyle name="Normal 7 2 8 2" xfId="12744" xr:uid="{521E7C99-FB56-46C0-A1C3-54F62ABD471C}"/>
    <cellStyle name="Normal 7 2 9" xfId="7239" xr:uid="{95C181A4-CAB5-461C-8C09-B7AEE6987046}"/>
    <cellStyle name="Normal 7 2 9 2" xfId="12745" xr:uid="{313EE80B-60CD-4C79-9433-2120D46B59B3}"/>
    <cellStyle name="Normal 7 2_Balanse ASA legal" xfId="9941" xr:uid="{ECA62C0C-8355-40F6-B5D5-6241975B9EB5}"/>
    <cellStyle name="Normal 7 20" xfId="7240" xr:uid="{C1FF3EA3-20C4-4CAE-B8A8-BA67A0EF8208}"/>
    <cellStyle name="Normal 7 20 2" xfId="12746" xr:uid="{A19CDDA2-2F73-4889-9027-B64956B439D5}"/>
    <cellStyle name="Normal 7 21" xfId="7241" xr:uid="{F25C557A-1944-41F3-9519-062A10F01E7A}"/>
    <cellStyle name="Normal 7 21 2" xfId="12747" xr:uid="{F30D9347-378B-4370-B18A-014B32371424}"/>
    <cellStyle name="Normal 7 22" xfId="7242" xr:uid="{59DF693C-233E-4021-B9A1-34AD8DA722D9}"/>
    <cellStyle name="Normal 7 22 2" xfId="12748" xr:uid="{99778D2D-C4C0-4B92-9CF9-8D44C3C12C46}"/>
    <cellStyle name="Normal 7 23" xfId="7243" xr:uid="{0B291541-3027-4B7B-9337-F7AA75085982}"/>
    <cellStyle name="Normal 7 23 2" xfId="12749" xr:uid="{A11CB208-C51B-4276-9C6D-371947FA6F33}"/>
    <cellStyle name="Normal 7 24" xfId="7244" xr:uid="{6258B572-77C5-4AC3-A4A5-13AFC89754AA}"/>
    <cellStyle name="Normal 7 24 2" xfId="12750" xr:uid="{11001171-D6DE-4EE4-BF36-DD59700CBDAA}"/>
    <cellStyle name="Normal 7 25" xfId="7245" xr:uid="{2DD7FD48-EEA4-4BAE-B9D4-E59995E7E2E4}"/>
    <cellStyle name="Normal 7 25 2" xfId="12751" xr:uid="{58C98AB1-B7BA-4296-84E3-0EB95FFA275A}"/>
    <cellStyle name="Normal 7 26" xfId="7246" xr:uid="{53EDC772-9797-40D9-BC19-A880B86F6215}"/>
    <cellStyle name="Normal 7 26 2" xfId="12752" xr:uid="{60BCAB75-EA48-4D10-892A-8D2EBE0E1660}"/>
    <cellStyle name="Normal 7 27" xfId="7247" xr:uid="{0475DF76-6348-4B3E-B960-C2A429E6112D}"/>
    <cellStyle name="Normal 7 27 2" xfId="12753" xr:uid="{94C7BAE7-D0EB-498B-B301-DFAE2EC46D48}"/>
    <cellStyle name="Normal 7 28" xfId="7248" xr:uid="{745B280F-8C09-46B1-95E4-2D67CBC56172}"/>
    <cellStyle name="Normal 7 28 2" xfId="12754" xr:uid="{8468521D-7583-4A4A-A1CF-3A3E5997A757}"/>
    <cellStyle name="Normal 7 29" xfId="7249" xr:uid="{3FBD7711-4F27-4E50-B46E-DA04FBE54002}"/>
    <cellStyle name="Normal 7 29 2" xfId="12755" xr:uid="{A90B018F-0D10-4522-9B18-15670E8A49FA}"/>
    <cellStyle name="Normal 7 3" xfId="7250" xr:uid="{6460F2B9-C82D-429E-921D-276AB5F67382}"/>
    <cellStyle name="Normal 7 3 2" xfId="7251" xr:uid="{6C8EAA23-5D6F-4C7F-A3B8-FA807805C045}"/>
    <cellStyle name="Normal 7 3 2 2" xfId="12757" xr:uid="{480E2C3C-ACD9-4507-8CF3-B25EB1F7A4FF}"/>
    <cellStyle name="Normal 7 3 3" xfId="7252" xr:uid="{537879F8-F8DE-4821-B552-F59CB6263D60}"/>
    <cellStyle name="Normal 7 3 3 2" xfId="12758" xr:uid="{63510F8A-E02E-41FF-B821-4132B72036AA}"/>
    <cellStyle name="Normal 7 3 4" xfId="9942" xr:uid="{A8DCC023-89D7-48BD-8B54-697E5F8E0218}"/>
    <cellStyle name="Normal 7 3 4 2" xfId="9943" xr:uid="{A1A606C0-1A26-4908-9582-859237E62CDA}"/>
    <cellStyle name="Normal 7 3 5" xfId="12756" xr:uid="{D1F7992B-7103-4CA1-AE76-D4735967A8E1}"/>
    <cellStyle name="Normal 7 3_Balanse ASA legal" xfId="9944" xr:uid="{83381243-16E2-4D3A-B319-75F9E33309D8}"/>
    <cellStyle name="Normal 7 30" xfId="7253" xr:uid="{25F8DFCB-7A8E-4502-8603-59B3F70E9AE8}"/>
    <cellStyle name="Normal 7 30 2" xfId="12759" xr:uid="{4DA39C5C-A8D5-4E83-8DD1-206019570073}"/>
    <cellStyle name="Normal 7 31" xfId="7254" xr:uid="{A5337982-DB58-4204-BEB8-33354414411C}"/>
    <cellStyle name="Normal 7 31 2" xfId="12760" xr:uid="{BC81A102-D285-4F31-952E-4E8E45C80615}"/>
    <cellStyle name="Normal 7 32" xfId="10276" xr:uid="{7132D5C0-D1D2-40EF-A569-3885C294B6F2}"/>
    <cellStyle name="Normal 7 33" xfId="10259" xr:uid="{39A0E0B4-5C63-4385-9FB2-84918EED9271}"/>
    <cellStyle name="Normal 7 4" xfId="7255" xr:uid="{38216B29-A341-4E61-964C-4FEF17B4CB8C}"/>
    <cellStyle name="Normal 7 4 2" xfId="7256" xr:uid="{609AF657-D444-4479-9735-BFA505C455BD}"/>
    <cellStyle name="Normal 7 4 2 2" xfId="12762" xr:uid="{EDCEBF05-356C-41A6-BC2D-A96278A8B4F9}"/>
    <cellStyle name="Normal 7 4 3" xfId="7257" xr:uid="{EE5B0804-9479-4C30-9D1A-DA6C66B9E323}"/>
    <cellStyle name="Normal 7 4 3 2" xfId="12763" xr:uid="{EB60A8B3-EDBF-4424-8374-3BABCD3C2B3E}"/>
    <cellStyle name="Normal 7 4 4" xfId="9945" xr:uid="{907855A7-EA52-4193-9775-CB444BAF8541}"/>
    <cellStyle name="Normal 7 4 4 2" xfId="9946" xr:uid="{D8BF5BBC-B5CE-41F9-A372-0E769CCE4854}"/>
    <cellStyle name="Normal 7 4 5" xfId="12761" xr:uid="{920F573F-2F7B-4DB2-97DD-260A08C16CDE}"/>
    <cellStyle name="Normal 7 4_Ark1" xfId="9947" xr:uid="{2E1BEC7B-8277-445B-AAFB-7B8C5F6E013B}"/>
    <cellStyle name="Normal 7 5" xfId="7258" xr:uid="{C352E9F8-C00A-4D15-8C97-FDA46B07FD9E}"/>
    <cellStyle name="Normal 7 5 2" xfId="7259" xr:uid="{81645DDF-B7BC-4B81-A3EB-48CBE1E57C15}"/>
    <cellStyle name="Normal 7 5 2 2" xfId="12765" xr:uid="{C79118AA-6049-4897-84B1-B4DE68E94C9B}"/>
    <cellStyle name="Normal 7 5 3" xfId="7260" xr:uid="{04C76179-6663-4472-BB9B-7EC42911F233}"/>
    <cellStyle name="Normal 7 5 3 2" xfId="12766" xr:uid="{FFE74435-1748-4215-A5BA-899378629D51}"/>
    <cellStyle name="Normal 7 5 4" xfId="12764" xr:uid="{206E1DC1-605D-4FFC-A506-F2ADE2EAFEC3}"/>
    <cellStyle name="Normal 7 5_Ark1" xfId="9948" xr:uid="{C44D24B4-4019-4C44-BBCC-CA5C72F98F93}"/>
    <cellStyle name="Normal 7 6" xfId="7261" xr:uid="{2ADC37BC-339A-4A30-82F1-791D17A763CE}"/>
    <cellStyle name="Normal 7 6 2" xfId="7262" xr:uid="{5ADCA205-1F08-400F-8DD7-934AFFC162FB}"/>
    <cellStyle name="Normal 7 6 2 2" xfId="12768" xr:uid="{5364C030-329C-49A4-8BB8-6A4E08521C70}"/>
    <cellStyle name="Normal 7 6 3" xfId="12767" xr:uid="{D2C080B7-7A82-4F8A-8B3A-1EEFFFC8602A}"/>
    <cellStyle name="Normal 7 6_Ark1" xfId="9949" xr:uid="{AA74C96E-2143-4296-B63C-A2FC5AA68C22}"/>
    <cellStyle name="Normal 7 7" xfId="7263" xr:uid="{BF74861D-D89D-451D-A881-AD43123B8536}"/>
    <cellStyle name="Normal 7 7 2" xfId="7264" xr:uid="{5C7FECEC-900C-4942-8DE9-4BAB5B40527D}"/>
    <cellStyle name="Normal 7 7 2 2" xfId="7265" xr:uid="{AF751ACB-5FF1-420E-BCEB-E48958FE0F28}"/>
    <cellStyle name="Normal 7 7 2 2 2" xfId="12771" xr:uid="{062DD1E6-E245-40AC-B48C-DCF11EC448E8}"/>
    <cellStyle name="Normal 7 7 2 3" xfId="12770" xr:uid="{273D2ABB-A15C-4DFF-AEB2-6F4D676C58BC}"/>
    <cellStyle name="Normal 7 7 2_Balanse ASA legal" xfId="9950" xr:uid="{D3FECE35-8DFE-4AAD-A8B5-CB1F059E3A31}"/>
    <cellStyle name="Normal 7 7 3" xfId="12769" xr:uid="{2419E38B-5C73-4BF6-B52F-B07AAFBB3B3F}"/>
    <cellStyle name="Normal 7 7_Ark1" xfId="9951" xr:uid="{4BD954D3-568F-4BB6-B34E-A42AF71C4E3F}"/>
    <cellStyle name="Normal 7 8" xfId="7266" xr:uid="{1C7C45A9-6610-48BF-BE65-C73B83B7BA94}"/>
    <cellStyle name="Normal 7 8 2" xfId="12772" xr:uid="{3D323CE1-96FA-4A34-A2AC-60D927752030}"/>
    <cellStyle name="Normal 7 9" xfId="7267" xr:uid="{98654357-34DE-4DF2-B572-6B2630146936}"/>
    <cellStyle name="Normal 7 9 2" xfId="12773" xr:uid="{B746F2AC-843F-4737-A4E4-6EE5099AFC61}"/>
    <cellStyle name="Normal 7_Ark1" xfId="7268" xr:uid="{BD6A7F2D-6707-45ED-8EDB-A103CF251A30}"/>
    <cellStyle name="Normal 70" xfId="10211" xr:uid="{A7E0EA1D-628F-431C-9B43-EF2A32C11C0B}"/>
    <cellStyle name="Normal 70 2" xfId="10331" xr:uid="{EDCC2523-A662-4270-8917-6D4A8A24FDB9}"/>
    <cellStyle name="Normal 70 3" xfId="13857" xr:uid="{D5C76F07-1476-4704-B382-E2674BD2FC6D}"/>
    <cellStyle name="Normal 71" xfId="10281" xr:uid="{B2DC7A69-0D04-42F1-978D-7B8CCCD971B5}"/>
    <cellStyle name="Normal 71 2" xfId="13855" xr:uid="{1BDEB6B5-FA6D-4EB9-810C-41792DEA88FC}"/>
    <cellStyle name="Normal 72" xfId="10212" xr:uid="{40686CBA-33F9-4C9B-B03D-E6F6EF9F2F8D}"/>
    <cellStyle name="Normal 72 2" xfId="10345" xr:uid="{F0B3299A-EF17-4340-80B2-6BF3E287E2E1}"/>
    <cellStyle name="Normal 73" xfId="7269" xr:uid="{126C8DBF-E3FC-4109-97EA-3A0D70EE48E0}"/>
    <cellStyle name="Normal 73 2" xfId="7270" xr:uid="{1681F060-4FB8-4227-9C6B-5D493C103551}"/>
    <cellStyle name="Normal 73 2 2" xfId="12775" xr:uid="{F1101001-8326-4D05-83EC-819A60A3B051}"/>
    <cellStyle name="Normal 73 3" xfId="7271" xr:uid="{A01C5E4C-4D67-45FD-A601-1FA0E20E71EE}"/>
    <cellStyle name="Normal 73 3 2" xfId="12776" xr:uid="{1CE66B62-1F96-41CF-A49C-747FCDF0D37D}"/>
    <cellStyle name="Normal 73 4" xfId="12774" xr:uid="{AF8414C4-4401-43D8-8BC9-B6975AEAA1FF}"/>
    <cellStyle name="Normal 73_Ark1" xfId="9952" xr:uid="{C54158CC-144C-47F5-963F-348DEA95BD92}"/>
    <cellStyle name="Normal 74" xfId="7272" xr:uid="{0F367178-F8C9-410A-B718-5B491AC1C1AF}"/>
    <cellStyle name="Normal 74 2" xfId="7273" xr:uid="{2510AE40-A324-4F27-8A43-3862B8E44A46}"/>
    <cellStyle name="Normal 74 2 2" xfId="12778" xr:uid="{351BBB39-00FC-4073-98EA-48B31B073D18}"/>
    <cellStyle name="Normal 74 3" xfId="7274" xr:uid="{44AF6BED-C470-40EE-B0EF-7E031BF8D93A}"/>
    <cellStyle name="Normal 74 3 2" xfId="12779" xr:uid="{694BD3DB-A996-4CAC-B005-9680F5006C92}"/>
    <cellStyle name="Normal 74 4" xfId="12777" xr:uid="{207141B3-6814-4161-AB8F-0FDF343133C9}"/>
    <cellStyle name="Normal 74_Ark1" xfId="9953" xr:uid="{72F6FDA9-6E24-4080-AF42-4F21DC9AB2F4}"/>
    <cellStyle name="Normal 75" xfId="7275" xr:uid="{71E7A83F-43A8-4FEE-B721-FCF02D29908D}"/>
    <cellStyle name="Normal 75 2" xfId="7276" xr:uid="{AFB2443F-30C3-4CA3-AA5B-F5E259C846C4}"/>
    <cellStyle name="Normal 75 2 2" xfId="12781" xr:uid="{1BFC31C2-DB2C-43A7-AF25-B9DEAFDC2344}"/>
    <cellStyle name="Normal 75 3" xfId="7277" xr:uid="{40DD44DD-4ACD-456C-A724-9F99FF3BBCED}"/>
    <cellStyle name="Normal 75 3 2" xfId="12782" xr:uid="{287FFE03-DA96-402E-B9C3-8A53D25D6B1D}"/>
    <cellStyle name="Normal 75 4" xfId="12780" xr:uid="{C4B21486-6FB1-4E1E-BF3A-8626956E80C3}"/>
    <cellStyle name="Normal 75_Ark1" xfId="9954" xr:uid="{BF8F263B-E74F-485C-A3BB-B606948FF101}"/>
    <cellStyle name="Normal 76" xfId="7278" xr:uid="{4A68E042-743C-4888-8CB7-DE4C22C8CC95}"/>
    <cellStyle name="Normal 76 2" xfId="9955" xr:uid="{8A31B918-98C1-4AE5-85A6-9260AF91540A}"/>
    <cellStyle name="Normal 76 2 2" xfId="12783" xr:uid="{5402A014-3CD7-49F2-9FC9-E1F1D15AE2D6}"/>
    <cellStyle name="Normal 77" xfId="10336" xr:uid="{4743427F-C2EF-478F-B1AB-13CE18B7FA64}"/>
    <cellStyle name="Normal 77 2" xfId="10347" xr:uid="{8C490C57-62DD-4A9A-8565-3BCBBA5025B1}"/>
    <cellStyle name="Normal 78" xfId="7279" xr:uid="{81280151-85B6-4C2E-94E2-045A458BA000}"/>
    <cellStyle name="Normal 78 2" xfId="12784" xr:uid="{7B242F39-81D3-4664-A3E3-0C864B8F3AD9}"/>
    <cellStyle name="Normal 79" xfId="10337" xr:uid="{5B2BEB7F-9EC8-49CC-956C-3DA728A12D24}"/>
    <cellStyle name="Normal 79 2" xfId="10348" xr:uid="{F6D9B164-1209-4EF0-9EBC-572B3B24367F}"/>
    <cellStyle name="Normal 8" xfId="29" xr:uid="{F4DF1434-05DF-41A1-AF77-57512A77608E}"/>
    <cellStyle name="Normal 8 10" xfId="7280" xr:uid="{AC69F2DF-54E7-4171-9530-6537D0FA5BE4}"/>
    <cellStyle name="Normal 8 10 2" xfId="12786" xr:uid="{071D0B10-5FB5-4DB4-8CFA-FF899283CEC1}"/>
    <cellStyle name="Normal 8 11" xfId="7281" xr:uid="{A57B088F-71A5-4A68-8113-D60B22E1F290}"/>
    <cellStyle name="Normal 8 11 2" xfId="12787" xr:uid="{1D2892E2-558B-400B-BB99-EB776AFACC93}"/>
    <cellStyle name="Normal 8 12" xfId="7282" xr:uid="{13501D9F-6C57-4C45-9729-1A747A0723B6}"/>
    <cellStyle name="Normal 8 12 2" xfId="12788" xr:uid="{DF36C031-A7ED-4E4F-AB59-03A08CE50776}"/>
    <cellStyle name="Normal 8 13" xfId="7283" xr:uid="{0572BEEF-CB9C-4B0E-89DF-01659437CA0F}"/>
    <cellStyle name="Normal 8 13 2" xfId="12789" xr:uid="{CCEADD7F-05D0-4308-AF5B-CCF0315DAEEC}"/>
    <cellStyle name="Normal 8 14" xfId="7284" xr:uid="{F2A2D0E3-D96C-44F7-A4CF-7D1E0EBA6434}"/>
    <cellStyle name="Normal 8 14 2" xfId="12790" xr:uid="{57931C2F-8EB2-43EF-A00F-F941B8646ED7}"/>
    <cellStyle name="Normal 8 15" xfId="7285" xr:uid="{7781D390-A712-49CC-93A3-F9FFB77875CD}"/>
    <cellStyle name="Normal 8 15 2" xfId="12791" xr:uid="{945FB4A5-E103-4E66-B097-D4385AF65BEE}"/>
    <cellStyle name="Normal 8 16" xfId="7286" xr:uid="{B13A5995-8B17-40DB-B370-0F643B782843}"/>
    <cellStyle name="Normal 8 16 2" xfId="12792" xr:uid="{14C3DCB2-C46D-4482-BD65-6D2D0352ACBB}"/>
    <cellStyle name="Normal 8 17" xfId="7287" xr:uid="{7FAA1B43-A7D7-4127-9352-930665245ABE}"/>
    <cellStyle name="Normal 8 17 2" xfId="12793" xr:uid="{3F8E3C08-99B3-4384-8D23-3B74049991E3}"/>
    <cellStyle name="Normal 8 18" xfId="7288" xr:uid="{1BFC29EF-8CF9-40C8-B3FD-1EABA903C15F}"/>
    <cellStyle name="Normal 8 18 2" xfId="12794" xr:uid="{FC331518-3087-4F4E-A9C8-905F540B9B61}"/>
    <cellStyle name="Normal 8 19" xfId="7289" xr:uid="{CBB6E83F-BAC0-41CF-B6F8-76493EF525F3}"/>
    <cellStyle name="Normal 8 2" xfId="51" xr:uid="{53BBE399-2808-4852-984E-6C1B4A858740}"/>
    <cellStyle name="Normal 8 2 2" xfId="7290" xr:uid="{EC73AF2D-033B-46E7-BAA4-2C9C3CBEBE44}"/>
    <cellStyle name="Normal 8 2 2 2" xfId="12796" xr:uid="{62A80FB1-1C8E-4237-93BB-9114D500B18C}"/>
    <cellStyle name="Normal 8 2 3" xfId="7291" xr:uid="{169EA3FE-E0DC-40BC-B013-31127AC9D928}"/>
    <cellStyle name="Normal 8 2 3 2" xfId="12797" xr:uid="{C9771B53-A5C6-4668-9CCE-5745E8491007}"/>
    <cellStyle name="Normal 8 2 4" xfId="12795" xr:uid="{487DCB03-3AEA-4EBC-9F31-631BB7187CCE}"/>
    <cellStyle name="Normal 8 2_Balanse ASA legal" xfId="9956" xr:uid="{85A7CC08-DE06-4809-86BC-43C6AF4653C1}"/>
    <cellStyle name="Normal 8 20" xfId="7292" xr:uid="{70AE4327-C876-4A1D-AF99-4D7E37B45311}"/>
    <cellStyle name="Normal 8 21" xfId="7293" xr:uid="{B3739FBC-ACD4-416D-8D9C-499979CE201B}"/>
    <cellStyle name="Normal 8 21 2" xfId="12798" xr:uid="{8FED2317-ADC8-4933-A074-9B7DB5CD5FC7}"/>
    <cellStyle name="Normal 8 22" xfId="7294" xr:uid="{6878E744-BE61-4701-B3AD-1FB7C4C02D5F}"/>
    <cellStyle name="Normal 8 22 2" xfId="12799" xr:uid="{C426E785-CAFC-40C0-BACB-3F7515C8C3ED}"/>
    <cellStyle name="Normal 8 23" xfId="7295" xr:uid="{14D45C7C-1141-4C44-B203-6FDC9D3D390A}"/>
    <cellStyle name="Normal 8 23 2" xfId="12800" xr:uid="{79352DD9-46D7-4900-93A8-ADF41342D9B3}"/>
    <cellStyle name="Normal 8 24" xfId="7296" xr:uid="{B81B6A6F-7311-4D1B-BF2A-7C14AB1A4FAB}"/>
    <cellStyle name="Normal 8 24 2" xfId="12801" xr:uid="{0B1A1895-6D94-4F0B-B9E1-B2357E5DA568}"/>
    <cellStyle name="Normal 8 25" xfId="7297" xr:uid="{9D2EF8FC-B889-42A7-8ADD-62FA93E7C753}"/>
    <cellStyle name="Normal 8 25 2" xfId="12802" xr:uid="{82192AF1-AFAC-46EC-BEB9-EBB5D6A3B033}"/>
    <cellStyle name="Normal 8 26" xfId="10277" xr:uid="{B7A9F262-D448-4A5E-AB59-739A46AE2A42}"/>
    <cellStyle name="Normal 8 27" xfId="10260" xr:uid="{5506D862-CB99-4891-8C5E-D2F6F37C4343}"/>
    <cellStyle name="Normal 8 28" xfId="12785" xr:uid="{D9ED3A7E-5F73-4AAD-AE04-6592BFFB1263}"/>
    <cellStyle name="Normal 8 3" xfId="7298" xr:uid="{507A1F9C-766A-4BF9-AEFF-074EF12E88F1}"/>
    <cellStyle name="Normal 8 3 2" xfId="7299" xr:uid="{FC3F0D7E-1B0D-4BE9-B301-50E9A0A17EBA}"/>
    <cellStyle name="Normal 8 3 2 2" xfId="12804" xr:uid="{3BABC831-78A6-42A2-AC0F-AC17173FB961}"/>
    <cellStyle name="Normal 8 3 3" xfId="7300" xr:uid="{F5B6729F-5560-420F-B5F9-525635AD83E6}"/>
    <cellStyle name="Normal 8 3 3 2" xfId="12805" xr:uid="{75A4F3C9-DAD2-44B5-941D-1B6B53816332}"/>
    <cellStyle name="Normal 8 3 4" xfId="9957" xr:uid="{EC50E4C1-C302-42E1-918C-3072EF6E1FD9}"/>
    <cellStyle name="Normal 8 3 4 2" xfId="9958" xr:uid="{A48C40FE-EF92-4F76-9B21-3B014A4D098E}"/>
    <cellStyle name="Normal 8 3 5" xfId="12803" xr:uid="{34EEEA5E-51AE-40EA-8E80-FB02976038FB}"/>
    <cellStyle name="Normal 8 3_Balanse ASA legal" xfId="9959" xr:uid="{CB3ED0C2-7970-4029-8B4A-480FF1E95DE3}"/>
    <cellStyle name="Normal 8 4" xfId="7301" xr:uid="{DE89991F-EFD5-4459-A62D-56E1F667FDA7}"/>
    <cellStyle name="Normal 8 4 2" xfId="7302" xr:uid="{B51E3966-55E0-4EB9-A698-1A3B176BF9DC}"/>
    <cellStyle name="Normal 8 4 2 2" xfId="12807" xr:uid="{ED42A702-A00C-4E91-82CB-B8A9486FC8AB}"/>
    <cellStyle name="Normal 8 4 3" xfId="9960" xr:uid="{7A49B557-BF20-4BBC-9DF3-D6B11471EF9D}"/>
    <cellStyle name="Normal 8 4 3 2" xfId="9961" xr:uid="{509A4223-0C12-4DAA-98DC-6B0B2F98E690}"/>
    <cellStyle name="Normal 8 4 4" xfId="12806" xr:uid="{DFC1386D-C02F-4882-9F57-723D1E21361D}"/>
    <cellStyle name="Normal 8 4_Ark1" xfId="9962" xr:uid="{57D15833-B826-4965-AEB3-3E2DE1A67998}"/>
    <cellStyle name="Normal 8 5" xfId="7303" xr:uid="{3CF3FE59-7DEA-4DF5-8AE9-FB50CAC701E1}"/>
    <cellStyle name="Normal 8 5 2" xfId="7304" xr:uid="{4512E6CB-EF21-486B-8D16-1F039BD7416F}"/>
    <cellStyle name="Normal 8 5 2 2" xfId="7305" xr:uid="{3D1E7CB5-9E58-48D2-A6C4-F2B7408E2008}"/>
    <cellStyle name="Normal 8 5 2 2 2" xfId="12810" xr:uid="{8EE999BB-182A-4672-B6F5-4E619B3E669B}"/>
    <cellStyle name="Normal 8 5 2 3" xfId="12809" xr:uid="{FF0A1801-6A3F-4A15-BD84-FB0855B6D54A}"/>
    <cellStyle name="Normal 8 5 2_Balanse ASA legal" xfId="9963" xr:uid="{F57D7375-72F3-4B20-98AA-F36972C5998A}"/>
    <cellStyle name="Normal 8 5 3" xfId="12808" xr:uid="{5D29F9EC-EA92-42F0-A9C2-3D04E40CBC06}"/>
    <cellStyle name="Normal 8 5_Ark1" xfId="9964" xr:uid="{FA20BF50-6019-42B5-80CA-27C0361154E5}"/>
    <cellStyle name="Normal 8 6" xfId="7306" xr:uid="{C42F100D-65C6-4716-A36E-03F5EC50D949}"/>
    <cellStyle name="Normal 8 6 2" xfId="12811" xr:uid="{DCA30BC6-1892-4133-BBB1-F338AE7E44F2}"/>
    <cellStyle name="Normal 8 7" xfId="7307" xr:uid="{0403F59C-972C-430A-A265-FF6B1B8251DA}"/>
    <cellStyle name="Normal 8 7 2" xfId="12812" xr:uid="{7D161435-3ABB-414C-BB7B-C448B50B22F8}"/>
    <cellStyle name="Normal 8 8" xfId="7308" xr:uid="{977F6848-F448-44DA-8C35-F0074036623D}"/>
    <cellStyle name="Normal 8 8 2" xfId="12813" xr:uid="{327F6A5A-E23D-407E-A03F-17216FAF0B30}"/>
    <cellStyle name="Normal 8 9" xfId="7309" xr:uid="{E7C70106-3A04-43FC-A18D-B8DF68517D0C}"/>
    <cellStyle name="Normal 8 9 2" xfId="12814" xr:uid="{2ADD815A-B1FA-452D-A013-2008EB6AAAD1}"/>
    <cellStyle name="Normal 8_1212" xfId="13211" xr:uid="{3C845520-ED45-4325-B73A-AB6AD9639016}"/>
    <cellStyle name="Normal 80" xfId="10338" xr:uid="{5F00CDDD-185F-411C-BDB9-8E9866D9E11F}"/>
    <cellStyle name="Normal 80 2" xfId="10349" xr:uid="{FB010FC6-CFD8-47BF-9A30-A4617A493EE0}"/>
    <cellStyle name="Normal 81" xfId="10339" xr:uid="{B10613D6-BEC8-4A84-9D57-5CF34701B25F}"/>
    <cellStyle name="Normal 81 2" xfId="10350" xr:uid="{D1494DB6-3DA9-4F9F-936A-625C5409DABA}"/>
    <cellStyle name="Normal 82" xfId="10351" xr:uid="{C689176E-D959-4BE2-B72E-DDAF4C7FC981}"/>
    <cellStyle name="Normal 82 2" xfId="10445" xr:uid="{E8486AF2-19FB-4BDF-AC49-D468238B6F1E}"/>
    <cellStyle name="Normal 83" xfId="10352" xr:uid="{4378022D-5037-4D40-B24E-A4E8C3D0B761}"/>
    <cellStyle name="Normal 83 2" xfId="10446" xr:uid="{ED578643-CA29-4AE3-8738-CECC84BEAE27}"/>
    <cellStyle name="Normal 84" xfId="10353" xr:uid="{CF093A02-7547-4CF1-B181-72872BB8ED77}"/>
    <cellStyle name="Normal 84 2" xfId="10447" xr:uid="{97FEC336-CECF-4743-BF31-F202F70DB1A0}"/>
    <cellStyle name="Normal 85" xfId="10354" xr:uid="{DA3AA14B-A60B-4EC9-AEE5-5972790438D0}"/>
    <cellStyle name="Normal 85 2" xfId="10448" xr:uid="{14C5B63E-1E2E-4371-9DD5-0E2440AD3195}"/>
    <cellStyle name="Normal 86" xfId="10355" xr:uid="{767F80D3-9271-4966-BB40-ED6343FE1FCF}"/>
    <cellStyle name="Normal 86 2" xfId="10449" xr:uid="{8A22B9CA-F20D-41DB-8B21-FD37341C872A}"/>
    <cellStyle name="Normal 87" xfId="10356" xr:uid="{1C409730-7463-437B-AA8D-574FFC1E3C12}"/>
    <cellStyle name="Normal 87 2" xfId="10450" xr:uid="{DEA54B55-8D85-43E3-8C70-B5E35B6B50F1}"/>
    <cellStyle name="Normal 88" xfId="10357" xr:uid="{A2AD3590-9804-48E0-B866-776AA37A5C8B}"/>
    <cellStyle name="Normal 88 2" xfId="10451" xr:uid="{AC6FCF48-1464-4836-82A0-7E2A320A8FFE}"/>
    <cellStyle name="Normal 89" xfId="10358" xr:uid="{9AD28441-B2EF-473E-9201-494A432CD951}"/>
    <cellStyle name="Normal 89 2" xfId="10452" xr:uid="{4E67B4B5-650B-4E91-B8A6-254CFEE8C4FA}"/>
    <cellStyle name="Normal 9" xfId="33" xr:uid="{652685F7-D81C-436E-90E8-A36311A692FD}"/>
    <cellStyle name="Normal 9 10" xfId="7310" xr:uid="{48097D3E-9F0F-4644-83AC-90966800B60A}"/>
    <cellStyle name="Normal 9 10 2" xfId="12815" xr:uid="{728DAA15-20A6-4EF4-A6BB-E09ECF3DA7FA}"/>
    <cellStyle name="Normal 9 11" xfId="7311" xr:uid="{E2F30795-3268-460B-B704-D9F15CB256CD}"/>
    <cellStyle name="Normal 9 11 2" xfId="12816" xr:uid="{B59EA4D4-DA08-4DB1-B5D2-8103FA603BF6}"/>
    <cellStyle name="Normal 9 12" xfId="7312" xr:uid="{76736B9F-6BC6-4D85-AE38-6B71139E1C9E}"/>
    <cellStyle name="Normal 9 12 2" xfId="12817" xr:uid="{0FC08F17-202F-49D4-A70A-2BEAB6FEDA8E}"/>
    <cellStyle name="Normal 9 13" xfId="7313" xr:uid="{1C2685A7-E7A3-4363-9B13-34AB511A45D9}"/>
    <cellStyle name="Normal 9 13 2" xfId="12818" xr:uid="{C146ED70-FA97-4B74-87B9-F9808B361AE4}"/>
    <cellStyle name="Normal 9 14" xfId="7314" xr:uid="{9B7EC78E-30CA-4613-82E6-C9F50D2F686C}"/>
    <cellStyle name="Normal 9 14 2" xfId="12819" xr:uid="{B17C878A-B47B-47DE-983C-F49E65D1A509}"/>
    <cellStyle name="Normal 9 15" xfId="7315" xr:uid="{05963FD9-FB4C-4A76-89F1-49EE39F776BF}"/>
    <cellStyle name="Normal 9 15 2" xfId="12820" xr:uid="{49B55EEE-D798-46DC-889D-4929F0536D37}"/>
    <cellStyle name="Normal 9 16" xfId="7316" xr:uid="{8F5E2810-4333-493E-AB8E-CB1AEF029329}"/>
    <cellStyle name="Normal 9 16 2" xfId="12821" xr:uid="{35977D14-4B43-4D8F-8BE9-26AC0A694BF9}"/>
    <cellStyle name="Normal 9 17" xfId="7317" xr:uid="{8B7DBF66-D4F6-4607-8B04-B32D851EA2BE}"/>
    <cellStyle name="Normal 9 18" xfId="7318" xr:uid="{95D7D3C0-7D04-49DA-BF98-E1752F27DD45}"/>
    <cellStyle name="Normal 9 19" xfId="7319" xr:uid="{AA450523-EC8D-449D-A4F2-3D1EAFA3A79D}"/>
    <cellStyle name="Normal 9 2" xfId="7320" xr:uid="{508E2813-DFA2-45C9-813F-9316AA250F25}"/>
    <cellStyle name="Normal 9 2 2" xfId="7321" xr:uid="{90A40A6D-ADA7-4F93-B9A0-5412F1BBFC5E}"/>
    <cellStyle name="Normal 9 2 2 2" xfId="12823" xr:uid="{C5F8C6D3-2FF5-4487-AF69-137A5B8FFC30}"/>
    <cellStyle name="Normal 9 2 3" xfId="7322" xr:uid="{C343C731-02C5-462B-AE3D-C6DAB0D2AEF2}"/>
    <cellStyle name="Normal 9 2 3 2" xfId="12824" xr:uid="{7745CC4E-D0D6-44C2-987C-F2CF960D7DF5}"/>
    <cellStyle name="Normal 9 2 4" xfId="10284" xr:uid="{8C4D9445-0845-46D0-B19F-FC5997E51579}"/>
    <cellStyle name="Normal 9 2 5" xfId="10262" xr:uid="{0A4644CC-5D59-4821-9825-AC8423EC359F}"/>
    <cellStyle name="Normal 9 2 6" xfId="10402" xr:uid="{0B2D9132-03C1-41B9-A2BC-195C12C55108}"/>
    <cellStyle name="Normal 9 2 7" xfId="12822" xr:uid="{74A21CC2-9CD7-4626-B27B-FFA9CB3F9B7A}"/>
    <cellStyle name="Normal 9 2_Balanse ASA legal" xfId="9965" xr:uid="{B6460BE3-79D7-492D-B02C-449FB2821BE3}"/>
    <cellStyle name="Normal 9 20" xfId="7323" xr:uid="{9F8488C5-31AB-41BD-A020-2AF026242BCF}"/>
    <cellStyle name="Normal 9 21" xfId="7324" xr:uid="{BCED431C-271D-4965-A6EC-35EE53885B09}"/>
    <cellStyle name="Normal 9 22" xfId="7325" xr:uid="{06BFAE0A-3A2C-4F8A-A56B-23E1F10C1CFF}"/>
    <cellStyle name="Normal 9 23" xfId="7326" xr:uid="{D0001CBF-FB73-4B5C-8F79-D175DC9404B6}"/>
    <cellStyle name="Normal 9 23 2" xfId="9966" xr:uid="{E7108AC6-13A8-447B-94CA-DC0CDC8A4E3D}"/>
    <cellStyle name="Normal 9 24" xfId="7327" xr:uid="{C65D995C-48AA-4697-B3CF-D16AC2DF8553}"/>
    <cellStyle name="Normal 9 24 2" xfId="9967" xr:uid="{BD6226DA-3424-4BDF-B27E-BF218E196025}"/>
    <cellStyle name="Normal 9 25" xfId="7328" xr:uid="{8D0A5182-26A4-4FF9-99B3-110D9189F787}"/>
    <cellStyle name="Normal 9 25 2" xfId="7329" xr:uid="{4B50A613-98BD-424D-B2C1-626AD2B471ED}"/>
    <cellStyle name="Normal 9 25 2 2" xfId="9968" xr:uid="{DB1F2231-EC74-4A42-9707-14F09E5BADB4}"/>
    <cellStyle name="Normal 9 25 2 3" xfId="9969" xr:uid="{228472BF-D49C-4B32-95D4-18BC6217FB5D}"/>
    <cellStyle name="Normal 9 25 3" xfId="7330" xr:uid="{DF7EF088-8EE7-4327-905D-93D8CE0AD43D}"/>
    <cellStyle name="Normal 9 25 4" xfId="7331" xr:uid="{8B414AB2-56B1-4C73-97EB-C7D22936C682}"/>
    <cellStyle name="Normal 9 25 5" xfId="7332" xr:uid="{973A3D38-C62B-4544-BCE1-FD81E1A9E1C0}"/>
    <cellStyle name="Normal 9 25 6" xfId="12825" xr:uid="{23C80373-B6A0-472A-9A87-CE7F53CCFE8C}"/>
    <cellStyle name="Normal 9 25_Display_2" xfId="7333" xr:uid="{BA61C21D-81C7-466E-8B67-D4E290D216B0}"/>
    <cellStyle name="Normal 9 26" xfId="7334" xr:uid="{530967B2-220F-4861-BF0C-45364EDE1845}"/>
    <cellStyle name="Normal 9 26 2" xfId="9970" xr:uid="{6E1A51AF-B9CB-4AB3-B2E3-E0F5C0537E53}"/>
    <cellStyle name="Normal 9 27" xfId="7335" xr:uid="{BCF42599-0BD5-435D-945A-4FAE86F71B9F}"/>
    <cellStyle name="Normal 9 27 2" xfId="7336" xr:uid="{26FE15D1-C1C2-461D-BEE4-1F041370A081}"/>
    <cellStyle name="Normal 9 27_Display_2" xfId="7337" xr:uid="{0E87F2CD-B85F-453B-9CAB-30DF27881EE9}"/>
    <cellStyle name="Normal 9 28" xfId="7338" xr:uid="{18214FED-1FA9-424A-A86A-6E4E2F0BC6C0}"/>
    <cellStyle name="Normal 9 28 2" xfId="7339" xr:uid="{2D358A6A-93FF-4685-9BC2-44980D35FB7D}"/>
    <cellStyle name="Normal 9 29" xfId="7340" xr:uid="{F4EABF94-03A3-4AD8-9BA0-3457C279746B}"/>
    <cellStyle name="Normal 9 3" xfId="7341" xr:uid="{124D65D4-79F4-4B2C-8461-0061FD708287}"/>
    <cellStyle name="Normal 9 3 2" xfId="7342" xr:uid="{081638FB-DDD0-4805-B92D-4FB4E6DE5902}"/>
    <cellStyle name="Normal 9 3 2 2" xfId="12827" xr:uid="{5493A449-CDB5-4F64-B704-33A794EAC9F9}"/>
    <cellStyle name="Normal 9 3 3" xfId="7343" xr:uid="{BC31D9A8-E312-496D-9A67-F76C82AE7DCE}"/>
    <cellStyle name="Normal 9 3 3 2" xfId="12828" xr:uid="{97141C05-9698-4517-BD40-9F452C8A6065}"/>
    <cellStyle name="Normal 9 3 4" xfId="7344" xr:uid="{620B4E55-9868-43B2-8A74-7D564E99AEC0}"/>
    <cellStyle name="Normal 9 3 4 2" xfId="12829" xr:uid="{50ECF267-2494-4EB3-8283-C408413088DD}"/>
    <cellStyle name="Normal 9 3 5" xfId="9971" xr:uid="{C21BFA07-AFD4-4510-99E5-F3C3B710D47C}"/>
    <cellStyle name="Normal 9 3 6" xfId="10416" xr:uid="{F5214D1C-80D5-47E9-841A-FC6B0CB0172A}"/>
    <cellStyle name="Normal 9 3 7" xfId="12826" xr:uid="{7BE71C19-CF18-4710-8A37-D31AD2E262B1}"/>
    <cellStyle name="Normal 9 3_Ark1" xfId="9972" xr:uid="{6837869D-1278-4180-ABC6-0582C6219252}"/>
    <cellStyle name="Normal 9 30" xfId="7345" xr:uid="{22EE7D62-61C7-4B11-841C-5AA8B722F89C}"/>
    <cellStyle name="Normal 9 31" xfId="7346" xr:uid="{ACE704D9-BE0B-4AD2-86CA-15F11B53810C}"/>
    <cellStyle name="Normal 9 31 2" xfId="7347" xr:uid="{7C42CBC6-3522-42B3-8866-FF79D17FDF7B}"/>
    <cellStyle name="Normal 9 31 3" xfId="7348" xr:uid="{2D2C933B-2A1E-4367-9B0C-FCE378362002}"/>
    <cellStyle name="Normal 9 31 4" xfId="7349" xr:uid="{C950693C-B788-4FFB-A9CA-245D5189C0DD}"/>
    <cellStyle name="Normal 9 31 5" xfId="7350" xr:uid="{581FF489-EC1F-47E1-B0AB-88C640D84331}"/>
    <cellStyle name="Normal 9 32" xfId="7351" xr:uid="{509C573E-A9CD-4EAB-96A8-EC55C6834984}"/>
    <cellStyle name="Normal 9 33" xfId="7352" xr:uid="{612CBF14-DA0D-4220-AC3B-DBFF1DA73F0A}"/>
    <cellStyle name="Normal 9 34" xfId="7353" xr:uid="{6CA7FB0C-0440-4124-8C7B-C0F64561E26E}"/>
    <cellStyle name="Normal 9 35" xfId="7354" xr:uid="{5538F8EF-F6B9-4AF9-8196-21BFD7610E1A}"/>
    <cellStyle name="Normal 9 36" xfId="7355" xr:uid="{2224EBC9-1B36-4807-B2AB-54B50F009F5F}"/>
    <cellStyle name="Normal 9 37" xfId="7356" xr:uid="{24D3111F-4CB2-41A4-8F95-0D77CEDD7A8E}"/>
    <cellStyle name="Normal 9 38" xfId="7357" xr:uid="{067E1EBD-628B-4668-8898-065148A4A495}"/>
    <cellStyle name="Normal 9 39" xfId="7358" xr:uid="{3F7877BB-589F-4D34-8294-360994E259F7}"/>
    <cellStyle name="Normal 9 4" xfId="7359" xr:uid="{328FBE78-919B-446F-8AAE-9C564AA8DB6D}"/>
    <cellStyle name="Normal 9 4 10" xfId="7360" xr:uid="{B8186150-6959-4134-9BB4-04A9A0798499}"/>
    <cellStyle name="Normal 9 4 11" xfId="7361" xr:uid="{0D7D1080-59FE-4541-909F-C045EB380B89}"/>
    <cellStyle name="Normal 9 4 12" xfId="7362" xr:uid="{C4EBED29-73D6-41A4-B173-0E3FBFB6C2EA}"/>
    <cellStyle name="Normal 9 4 13" xfId="7363" xr:uid="{DBDD4C3D-B99E-4973-997E-CE4192853CF5}"/>
    <cellStyle name="Normal 9 4 14" xfId="7364" xr:uid="{18D45F74-D731-41BA-AE3E-261080EA0CDC}"/>
    <cellStyle name="Normal 9 4 15" xfId="7365" xr:uid="{F71B5477-40CA-4CEA-A08B-DE7EC9CA36C7}"/>
    <cellStyle name="Normal 9 4 16" xfId="7366" xr:uid="{B9A48AF8-0A89-40B9-97F5-C39ADFD9906D}"/>
    <cellStyle name="Normal 9 4 17" xfId="7367" xr:uid="{70FE8EC1-E93D-49A6-9B08-7D9548DC2815}"/>
    <cellStyle name="Normal 9 4 18" xfId="7368" xr:uid="{8936F422-674B-4EC9-A4EC-728527FFC946}"/>
    <cellStyle name="Normal 9 4 19" xfId="12830" xr:uid="{F0606AF0-73B6-4DC1-B591-7A7F0F4071AE}"/>
    <cellStyle name="Normal 9 4 2" xfId="7369" xr:uid="{35CE8F83-C6BA-43AE-9544-52BB255912CD}"/>
    <cellStyle name="Normal 9 4 2 2" xfId="12831" xr:uid="{A9A063B1-871B-412A-B585-FE4384921E05}"/>
    <cellStyle name="Normal 9 4 3" xfId="7370" xr:uid="{0B89C651-7304-43BE-8053-E1549761F5B2}"/>
    <cellStyle name="Normal 9 4 3 2" xfId="7371" xr:uid="{52B7550F-4720-4032-A734-1D3D7C02BEC9}"/>
    <cellStyle name="Normal 9 4 3 2 2" xfId="7372" xr:uid="{1282AE2A-F5FC-49CD-A14C-B07F63971A1D}"/>
    <cellStyle name="Normal 9 4 3 2 2 2" xfId="7373" xr:uid="{B171319B-8E3B-4958-8694-438AF05CC614}"/>
    <cellStyle name="Normal 9 4 3 2 2 2 2" xfId="9973" xr:uid="{7A00B422-9877-4D03-B31C-03F71D9F6A38}"/>
    <cellStyle name="Normal 9 4 3 2 2 3" xfId="7374" xr:uid="{5B44C1D2-A8E8-491B-8D7A-71B3E55C2D16}"/>
    <cellStyle name="Normal 9 4 3 2 2 4" xfId="7375" xr:uid="{2CC9FF8B-3A45-4566-B5C7-27208D422167}"/>
    <cellStyle name="Normal 9 4 3 2 3" xfId="7376" xr:uid="{FBFE104B-4766-4B73-8145-3ED5B84678B8}"/>
    <cellStyle name="Normal 9 4 3 2 3 2" xfId="9974" xr:uid="{ED7E8E8D-465B-43A5-9CEA-4E74E8B97403}"/>
    <cellStyle name="Normal 9 4 3 2 4" xfId="7377" xr:uid="{D1A51F53-961F-43A2-B078-5EC42EBFBD8E}"/>
    <cellStyle name="Normal 9 4 3 2 4 2" xfId="7378" xr:uid="{E3AF41CE-09D8-4CF8-9A04-024831B04084}"/>
    <cellStyle name="Normal 9 4 3 2 5" xfId="7379" xr:uid="{D9727372-8BA3-4662-BECF-77E72B863BE1}"/>
    <cellStyle name="Normal 9 4 3 2 5 2" xfId="7380" xr:uid="{C8AA1E35-2874-40B8-AEC1-7569426D8857}"/>
    <cellStyle name="Normal 9 4 3 2_Display_2" xfId="7381" xr:uid="{9DC47100-4EE7-4469-A92D-B6487329C12A}"/>
    <cellStyle name="Normal 9 4 3 3" xfId="7382" xr:uid="{AC2760D5-2A02-480D-B7B5-A8342E4457CA}"/>
    <cellStyle name="Normal 9 4 3 3 2" xfId="9975" xr:uid="{14ED7012-F553-4484-AF45-63ED00912C32}"/>
    <cellStyle name="Normal 9 4 3 4" xfId="7383" xr:uid="{E9128AAB-68E9-4AC3-8C0F-1130E08C7933}"/>
    <cellStyle name="Normal 9 4 3 4 2" xfId="9976" xr:uid="{00F9E572-56F3-4D10-9424-D39895948689}"/>
    <cellStyle name="Normal 9 4 3 5" xfId="7384" xr:uid="{08BE8FC2-B0B4-4408-94C1-D5A341BE2891}"/>
    <cellStyle name="Normal 9 4 3 5 2" xfId="7385" xr:uid="{ED10BBC5-14B4-4A8D-9909-E51DB3F18B24}"/>
    <cellStyle name="Normal 9 4 3 6" xfId="7386" xr:uid="{95EAECCA-6D00-4E2E-B5FF-8A38082545C2}"/>
    <cellStyle name="Normal 9 4 3 6 2" xfId="7387" xr:uid="{3E99BFD6-62BE-4CB3-8B55-1F1955326E43}"/>
    <cellStyle name="Normal 9 4 3_Display_2" xfId="7388" xr:uid="{2F28B473-F1FB-4FA6-8768-9F329DA0C5E1}"/>
    <cellStyle name="Normal 9 4 4" xfId="7389" xr:uid="{354C00FD-E94E-492E-80BF-520699C4A901}"/>
    <cellStyle name="Normal 9 4 4 2" xfId="9977" xr:uid="{A25E9353-C200-411C-B0C4-696E5C2FCC3D}"/>
    <cellStyle name="Normal 9 4 5" xfId="7390" xr:uid="{7CB62D4F-4D8F-47F7-A04C-78BC0BA98693}"/>
    <cellStyle name="Normal 9 4 5 2" xfId="7391" xr:uid="{577211F8-265D-4AD6-9885-5F8A8D74F6CD}"/>
    <cellStyle name="Normal 9 4 5 2 2" xfId="9978" xr:uid="{40B1ECFC-6875-46F3-A1B0-3681FECCFFB6}"/>
    <cellStyle name="Normal 9 4 5 2 2 2" xfId="9979" xr:uid="{55520BB7-6A4B-4CBA-B292-6DF6A0DF2391}"/>
    <cellStyle name="Normal 9 4 5 2 3" xfId="9980" xr:uid="{85C85B19-1347-4AB1-B659-FF1837CC02C5}"/>
    <cellStyle name="Normal 9 4 5 3" xfId="7392" xr:uid="{7CABCA53-288D-4D84-A8DB-4B1EA1934DC2}"/>
    <cellStyle name="Normal 9 4 5 3 2" xfId="9981" xr:uid="{49AE1CED-4EF0-4589-9858-533AC2CC0F61}"/>
    <cellStyle name="Normal 9 4 5 4" xfId="7393" xr:uid="{9E1A7EAF-15F0-4E26-8800-E0CDC3A2C8BC}"/>
    <cellStyle name="Normal 9 4 5 5" xfId="7394" xr:uid="{CABEFF78-C191-4F30-9E4B-7204841B29D1}"/>
    <cellStyle name="Normal 9 4 5_Display_2" xfId="7395" xr:uid="{11882223-F0A4-49F9-B047-14E451A5C9BD}"/>
    <cellStyle name="Normal 9 4 6" xfId="7396" xr:uid="{AEB3C097-1BD0-4BF0-9471-7B1737CB8FA7}"/>
    <cellStyle name="Normal 9 4 6 2" xfId="9982" xr:uid="{543F1B36-4630-464E-98A2-F7F7F541F694}"/>
    <cellStyle name="Normal 9 4 7" xfId="7397" xr:uid="{F0A71FEE-6174-401A-8333-9A9BC41D8A4F}"/>
    <cellStyle name="Normal 9 4 7 2" xfId="7398" xr:uid="{A6D4BF3C-96A6-4ABB-9DE5-1E0C189548EA}"/>
    <cellStyle name="Normal 9 4 8" xfId="7399" xr:uid="{86F11EA5-06D6-4876-8022-DA764149D988}"/>
    <cellStyle name="Normal 9 4 8 2" xfId="7400" xr:uid="{82BF5FDE-7ACC-4503-9151-2918076B59C6}"/>
    <cellStyle name="Normal 9 4 9" xfId="7401" xr:uid="{DDAD0A46-81F7-4DE5-B79C-500D31D33F2E}"/>
    <cellStyle name="Normal 9 4_Ark1" xfId="9983" xr:uid="{442F331B-33B7-45CF-AAA0-13FC7E1237AE}"/>
    <cellStyle name="Normal 9 40" xfId="7402" xr:uid="{28C5AEC6-4D1A-4E97-9143-EF5C6D84CD7D}"/>
    <cellStyle name="Normal 9 41" xfId="57" xr:uid="{CC915FC0-524A-43B1-8846-E7B664E0B56E}"/>
    <cellStyle name="Normal 9 42" xfId="10279" xr:uid="{F9C587E2-0457-4B6E-BC64-973DB257C0F1}"/>
    <cellStyle name="Normal 9 43" xfId="10333" xr:uid="{C1027B2B-E822-4A81-B51A-5B2A9EE074D5}"/>
    <cellStyle name="Normal 9 44" xfId="10261" xr:uid="{88298E76-BCBB-41CF-BBF6-207AB6FEAF14}"/>
    <cellStyle name="Normal 9 45" xfId="10340" xr:uid="{E1F48733-8B01-4821-A52E-1AE7CF45797F}"/>
    <cellStyle name="Normal 9 46" xfId="10343" xr:uid="{375DD523-4779-4EE4-8662-B0543E0C862C}"/>
    <cellStyle name="Normal 9 47" xfId="10342" xr:uid="{5BB30469-B5AA-43B9-954D-49A5E508E42E}"/>
    <cellStyle name="Normal 9 48" xfId="10344" xr:uid="{5C7148E3-5996-40C9-8809-1370FB2A42E7}"/>
    <cellStyle name="Normal 9 49" xfId="10377" xr:uid="{23E67206-F95F-431A-A3EB-A1DDA553863A}"/>
    <cellStyle name="Normal 9 5" xfId="7403" xr:uid="{459B6FA4-E57E-49A8-8DFB-ABD531889529}"/>
    <cellStyle name="Normal 9 5 2" xfId="7404" xr:uid="{0C803D66-553C-4BA0-AEE6-02F8EC6EBBCD}"/>
    <cellStyle name="Normal 9 5 2 2" xfId="7405" xr:uid="{357E8283-112B-4309-AFEF-8CE503F1C679}"/>
    <cellStyle name="Normal 9 5 2 2 2" xfId="12834" xr:uid="{B584B4AD-A716-4387-A918-988A6E057249}"/>
    <cellStyle name="Normal 9 5 2 3" xfId="12833" xr:uid="{FD085A34-0FB6-45F6-A446-2D1D7CC2EE21}"/>
    <cellStyle name="Normal 9 5 2_Balanse ASA legal" xfId="9984" xr:uid="{FD674BD9-FEEF-4FD9-B27E-FADA560AD704}"/>
    <cellStyle name="Normal 9 5 3" xfId="12832" xr:uid="{BF18930B-2064-4FAA-9802-FD363F25F596}"/>
    <cellStyle name="Normal 9 5_Ark1" xfId="9985" xr:uid="{1457DEB3-6277-4A34-9892-2CB1BB923964}"/>
    <cellStyle name="Normal 9 50" xfId="10444" xr:uid="{60FC45BB-B735-426D-8CC9-07EAE64C10F0}"/>
    <cellStyle name="Normal 9 51" xfId="10458" xr:uid="{D5E62D90-57CD-46E0-8017-431411FFE4A5}"/>
    <cellStyle name="Normal 9 52" xfId="14198" xr:uid="{5AD1B19B-6E6F-4796-8870-F33782BC7E92}"/>
    <cellStyle name="Normal 9 53" xfId="14213" xr:uid="{77910F13-C5C8-4486-A726-7A1BE99D4F82}"/>
    <cellStyle name="Normal 9 54" xfId="14214" xr:uid="{E7994E97-9A77-4DB2-BC9D-305C86A00AFC}"/>
    <cellStyle name="Normal 9 55" xfId="14245" xr:uid="{BD22CD3D-9D22-479A-8156-36C67CB0FC58}"/>
    <cellStyle name="Normal 9 56" xfId="14246" xr:uid="{38ED1DDC-AAAF-4356-AD67-C0F4B1098150}"/>
    <cellStyle name="Normal 9 6" xfId="7406" xr:uid="{DF70D862-D0E9-4276-A7D0-021BDC0C644B}"/>
    <cellStyle name="Normal 9 6 2" xfId="12835" xr:uid="{97A3024A-782C-44D5-9652-5E61B4B3E98F}"/>
    <cellStyle name="Normal 9 7" xfId="7407" xr:uid="{F42460DB-C5C1-4587-ADF6-D924FBE3B155}"/>
    <cellStyle name="Normal 9 7 2" xfId="12836" xr:uid="{625CE1F7-1AC5-4AB2-94AC-C7BC157C888E}"/>
    <cellStyle name="Normal 9 8" xfId="7408" xr:uid="{C6BDBD4D-474D-413C-B3F7-DD2826ED2C29}"/>
    <cellStyle name="Normal 9 8 2" xfId="12837" xr:uid="{8E1FD1FD-331E-4FC2-A083-6C016EF3B58B}"/>
    <cellStyle name="Normal 9 9" xfId="7409" xr:uid="{345D20D0-525A-4B4E-8CD6-0D591E6264D0}"/>
    <cellStyle name="Normal 9 9 2" xfId="12838" xr:uid="{62867518-6044-43D5-81CB-A8955BE1CD0D}"/>
    <cellStyle name="Normal 9_Ark1" xfId="9986" xr:uid="{E968ABB7-EF11-401D-9D33-2E6B167D2231}"/>
    <cellStyle name="Normal 90" xfId="10359" xr:uid="{8FE89343-CEE5-4D0F-8F15-3FBAD6518DC9}"/>
    <cellStyle name="Normal 90 2" xfId="10453" xr:uid="{E304B4C0-8487-445E-8A80-D7D2FA1A26E6}"/>
    <cellStyle name="Normal 91" xfId="10360" xr:uid="{6D16825E-990E-47B3-BB54-1B4725ED69DF}"/>
    <cellStyle name="Normal 91 2" xfId="10454" xr:uid="{7F06DC47-DE72-4F89-8C07-240C6285C735}"/>
    <cellStyle name="Normal 92" xfId="10361" xr:uid="{0C899BA4-46E5-4A2B-BD54-4F0F19889B26}"/>
    <cellStyle name="Normal 92 2" xfId="10455" xr:uid="{E2678EDC-0BCA-454A-8B5E-2DD264318BCC}"/>
    <cellStyle name="Normal 93" xfId="10362" xr:uid="{7815E32C-DFD0-417C-BB7C-1BF2F16444E1}"/>
    <cellStyle name="Normal 93 2" xfId="10456" xr:uid="{07F2CDFA-A832-4D29-AF6E-DE9BCF1DD3C7}"/>
    <cellStyle name="Normal 94" xfId="10363" xr:uid="{185DB9C3-C59B-4AA6-A339-7F45629D34F0}"/>
    <cellStyle name="Normal 94 2" xfId="10457" xr:uid="{81677571-99EC-4166-BB7C-1A26B612C880}"/>
    <cellStyle name="Normal 94 2 2" xfId="14207" xr:uid="{90E1FB09-1CD3-4DB2-8A3C-F231205C3D2E}"/>
    <cellStyle name="Normal 94 3" xfId="14199" xr:uid="{A6CCE3DA-C8C8-46CA-9388-077CAF46015A}"/>
    <cellStyle name="Normal 95" xfId="10387" xr:uid="{9267F110-4651-4357-9048-357AA478666E}"/>
    <cellStyle name="Normal 96" xfId="10437" xr:uid="{D849D228-3A6A-4A93-8496-E2705790A709}"/>
    <cellStyle name="Normal 96 2" xfId="14200" xr:uid="{810C29E5-D512-4918-8FFC-9DDD018632D5}"/>
    <cellStyle name="Normal 97" xfId="10438" xr:uid="{7D6DA0C4-F402-405A-B7FE-5E39AB1D9B62}"/>
    <cellStyle name="Normal 97 2" xfId="14201" xr:uid="{66D6CA45-D6EE-4711-A47A-5439DA403A56}"/>
    <cellStyle name="Normal 98" xfId="10439" xr:uid="{CB5EDB84-4497-4E1C-9ECD-759B7F2C4AFE}"/>
    <cellStyle name="Normal 98 2" xfId="14202" xr:uid="{54D2E792-F4F3-46EE-91E8-76CBFE9F6AD4}"/>
    <cellStyle name="Normal 99" xfId="10440" xr:uid="{31AB88B3-CB38-4052-8840-C5C85AF14DAD}"/>
    <cellStyle name="Normal 99 2" xfId="14203" xr:uid="{BA74D88B-566F-406A-85B1-1A30B0D23C03}"/>
    <cellStyle name="Note 2" xfId="7410" xr:uid="{D6C6A556-437F-4F2F-B3E4-3F54C23A50DA}"/>
    <cellStyle name="Note 2 2" xfId="7411" xr:uid="{F484F1F5-9DAD-4F2C-A6EF-B53168CA772E}"/>
    <cellStyle name="Note 2 2 2" xfId="12840" xr:uid="{B418134D-94D1-479D-A7FC-355822013F0E}"/>
    <cellStyle name="Note 2 3" xfId="7412" xr:uid="{1DBE6085-FFA7-4A14-B5B2-076D69A49E9C}"/>
    <cellStyle name="Note 2 3 2" xfId="12841" xr:uid="{430DF4C9-4E94-4428-9A07-8B53C211B712}"/>
    <cellStyle name="Note 2 4" xfId="12842" xr:uid="{C47F907D-19DF-4B58-B742-FB384D2E8F79}"/>
    <cellStyle name="Note 2 5" xfId="12839" xr:uid="{A681653C-AAE4-4E02-92F2-487ABE4DB96D}"/>
    <cellStyle name="Note 2_Balanse ASA legal" xfId="9988" xr:uid="{23FE233B-A41B-4B75-A874-7B42BDE30CF7}"/>
    <cellStyle name="Note 3" xfId="7413" xr:uid="{06AA8C3A-160E-4FE6-9AD6-6BB276434D4E}"/>
    <cellStyle name="Note 3 2" xfId="12844" xr:uid="{DDEC99F9-6A14-416A-A3D5-839408752541}"/>
    <cellStyle name="Note 3 3" xfId="12843" xr:uid="{257CD407-FFC6-4E84-85FD-18A2F78B90A3}"/>
    <cellStyle name="Note 4" xfId="7414" xr:uid="{CD4CB964-3F5A-45B6-BDE3-45D4039643DA}"/>
    <cellStyle name="Note 4 2" xfId="12846" xr:uid="{9EFBBC27-F92E-44B4-BF71-B89807D70C93}"/>
    <cellStyle name="Note 4 3" xfId="12845" xr:uid="{8EA2967F-4F6F-4CEB-92BB-A8827AE048BD}"/>
    <cellStyle name="Note 5" xfId="9989" xr:uid="{76862B99-DBD6-4601-A0F2-8976AC57ED1F}"/>
    <cellStyle name="Note 6" xfId="9990" xr:uid="{67323C7D-7D34-4576-96E4-BDBA670B09A4}"/>
    <cellStyle name="Note 7" xfId="10321" xr:uid="{496B726E-37B5-4B3D-AE54-6AF0D99F3C1B}"/>
    <cellStyle name="Note 8" xfId="10263" xr:uid="{9C325738-E404-4AE7-9B74-E9A5E395BA94}"/>
    <cellStyle name="Note 9" xfId="9987" xr:uid="{3BCE5553-1E67-43D0-9E13-42445413FA5D}"/>
    <cellStyle name="Nøytral 2" xfId="7415" xr:uid="{85B75D77-AC64-45A0-AD83-A3A47C260C0F}"/>
    <cellStyle name="Nøytral 2 2" xfId="7416" xr:uid="{C934E2B5-9D34-4A56-AAC2-D94C153B96E5}"/>
    <cellStyle name="Nøytral 2 2 2" xfId="12848" xr:uid="{6818E830-038F-48DD-A812-3BB3961F6191}"/>
    <cellStyle name="Nøytral 2 3" xfId="12847" xr:uid="{C8209F69-B4B0-40B1-91E9-8C4F66E21B42}"/>
    <cellStyle name="Nøytral 2_Ark1" xfId="9991" xr:uid="{395D7FAC-E86C-4A22-9B0F-A7E334A7A50B}"/>
    <cellStyle name="Output 2" xfId="7417" xr:uid="{7F22FC15-8495-4434-8FEC-7409C6CB4F53}"/>
    <cellStyle name="Output 2 2" xfId="7418" xr:uid="{CB2989A7-B33F-4983-BF52-B21920B4B5D9}"/>
    <cellStyle name="Output 2 2 2" xfId="12850" xr:uid="{365A75AF-D0B6-4E1D-AEA4-18E5F1505DB4}"/>
    <cellStyle name="Output 2 3" xfId="7419" xr:uid="{8BD67E00-6CEC-4BE4-80DD-BEF4D2F48873}"/>
    <cellStyle name="Output 2 3 2" xfId="12851" xr:uid="{2F71AFA8-C1AB-404C-8BDE-41B0AE289E27}"/>
    <cellStyle name="Output 2 4" xfId="12852" xr:uid="{6E31FE75-0765-4B62-954F-FB969334817B}"/>
    <cellStyle name="Output 2 5" xfId="12849" xr:uid="{B25F492B-24B5-4F10-924C-8D8EFC2344C0}"/>
    <cellStyle name="Output 2_Balanse ASA legal" xfId="9993" xr:uid="{B70465EE-9839-4144-93AA-FAE5657E7349}"/>
    <cellStyle name="Output 3" xfId="7420" xr:uid="{2104D242-BE6A-4A20-B070-4628E49FC8EB}"/>
    <cellStyle name="Output 3 2" xfId="12854" xr:uid="{9EB9CE2A-FB79-4E52-8FE6-97051AF29A07}"/>
    <cellStyle name="Output 3 3" xfId="12853" xr:uid="{E0388C49-9D4A-4A21-8B01-212783D119DA}"/>
    <cellStyle name="Output 4" xfId="9994" xr:uid="{9447ADB7-E629-4DB4-9596-2FFE89E78D5E}"/>
    <cellStyle name="Output 5" xfId="9995" xr:uid="{FD589C54-89CA-4141-894A-535F63C82B62}"/>
    <cellStyle name="Output 6" xfId="10322" xr:uid="{AF16A5AC-1843-4EA7-BAE7-9357D8B68D27}"/>
    <cellStyle name="Output 7" xfId="10264" xr:uid="{746B1BAA-4CBB-4FC9-A55B-BE1176E40970}"/>
    <cellStyle name="Output 8" xfId="9992" xr:uid="{5653F91C-695A-45DC-B58F-D6B96AB0CB70}"/>
    <cellStyle name="Overskrift 1 2" xfId="7421" xr:uid="{A43A2867-BC75-4724-84BE-C1127A83F664}"/>
    <cellStyle name="Overskrift 1 2 2" xfId="12855" xr:uid="{8827E9FA-50F6-4E48-8559-AFE1A29CE6E3}"/>
    <cellStyle name="Overskrift 2 2" xfId="7422" xr:uid="{04688581-63A3-42E7-9040-0FF38B094D33}"/>
    <cellStyle name="Overskrift 2 2 2" xfId="12856" xr:uid="{A9A69734-4598-4100-9209-442FE7655D54}"/>
    <cellStyle name="Overskrift 3 2" xfId="7423" xr:uid="{DE2AA59E-5D6A-4578-906F-BB12986DDD1B}"/>
    <cellStyle name="Overskrift 3 2 2" xfId="12857" xr:uid="{CD501A2D-DD5B-443B-B58F-B1EEAC6F4F53}"/>
    <cellStyle name="Overskrift 4 2" xfId="7424" xr:uid="{940C3F19-F4DE-446A-9345-3053CDFA7F5D}"/>
    <cellStyle name="Overskrift 4 2 2" xfId="12858" xr:uid="{C3092A5D-C789-4E6A-93DC-E75033DD66EB}"/>
    <cellStyle name="Percent [0]" xfId="7426" xr:uid="{BC70686E-7FB9-46E1-B9DC-B232A01B760B}"/>
    <cellStyle name="Percent [0] 2" xfId="12859" xr:uid="{1A0847AC-4318-459E-B668-4AD9427835D6}"/>
    <cellStyle name="Percent [00]" xfId="7427" xr:uid="{D381CF09-E4BF-4BB5-AF5F-625C723AD0E2}"/>
    <cellStyle name="Percent [00] 2" xfId="12860" xr:uid="{78E81CC0-2C2C-477B-81A4-390278329CFF}"/>
    <cellStyle name="Percent [2]" xfId="7428" xr:uid="{7BD2E347-B6F4-4EAF-8AE6-A273B759D395}"/>
    <cellStyle name="Percent [2] 2" xfId="12861" xr:uid="{08C2F47C-B8CB-421D-BB6B-9DA099028A1E}"/>
    <cellStyle name="Percent 10" xfId="7429" xr:uid="{2EAAF155-C572-4143-9F58-C729BA0B89E8}"/>
    <cellStyle name="Percent 10 2" xfId="12863" xr:uid="{21A85E12-2755-4835-8A8E-993113A0B79C}"/>
    <cellStyle name="Percent 10 3" xfId="12862" xr:uid="{96394BB0-68E3-4E1D-B71D-F77E4638A399}"/>
    <cellStyle name="Percent 11" xfId="7430" xr:uid="{9EB56F96-3162-4D50-B5DE-B0ECB90569E5}"/>
    <cellStyle name="Percent 11 2" xfId="12865" xr:uid="{EE3E6B26-B9A2-4D5F-8B71-85498C06934D}"/>
    <cellStyle name="Percent 11 3" xfId="12864" xr:uid="{3D2B091F-B03D-43D7-B095-6E04CCC3389F}"/>
    <cellStyle name="Percent 12" xfId="7431" xr:uid="{3CAC09FC-EB24-478C-901C-2B809D078CE9}"/>
    <cellStyle name="Percent 12 2" xfId="12867" xr:uid="{86B82BC4-AC9E-4A23-B975-5921E882E831}"/>
    <cellStyle name="Percent 12 3" xfId="12866" xr:uid="{16C8E528-665E-4406-87F3-CBC4808E7EDA}"/>
    <cellStyle name="Percent 13" xfId="7432" xr:uid="{E8038D64-2C18-438E-83A7-A0313E9CE97E}"/>
    <cellStyle name="Percent 13 2" xfId="12868" xr:uid="{16BD2486-FD2E-4D67-98F1-93CC1CA40125}"/>
    <cellStyle name="Percent 14" xfId="7433" xr:uid="{75513CDE-2BC1-465A-9DB4-0584A1F4BE8D}"/>
    <cellStyle name="Percent 14 2" xfId="12869" xr:uid="{82D85976-8102-421E-ABF8-5583905CE084}"/>
    <cellStyle name="Percent 15" xfId="7434" xr:uid="{7541926C-8D50-4D73-9241-240EB343B5AF}"/>
    <cellStyle name="Percent 15 2" xfId="12871" xr:uid="{017ABC0F-FE86-49FC-B6B1-82B59B108F0F}"/>
    <cellStyle name="Percent 15 3" xfId="12870" xr:uid="{47CAFFB0-6E6C-4CAB-A8C7-FF2F507C8F4E}"/>
    <cellStyle name="Percent 16" xfId="7435" xr:uid="{5C10BBD3-F023-4FAF-BC23-8DEEDE0BC0DB}"/>
    <cellStyle name="Percent 16 2" xfId="12873" xr:uid="{58414542-3E09-4EC7-A33B-6830F63CB66C}"/>
    <cellStyle name="Percent 16 3" xfId="12872" xr:uid="{25575802-B500-4F3A-BEFD-1C67099D743A}"/>
    <cellStyle name="Percent 17" xfId="7436" xr:uid="{C31535C9-94AC-416F-AE6B-62568D89B566}"/>
    <cellStyle name="Percent 17 2" xfId="9996" xr:uid="{786762B1-EA36-4611-B8BE-6C000F471D31}"/>
    <cellStyle name="Percent 17 3" xfId="12874" xr:uid="{A9AB2024-0420-4A7F-8F5C-9A60234A4FEE}"/>
    <cellStyle name="Percent 18" xfId="7437" xr:uid="{86C334BF-D4D7-4A0F-8CAA-5922BC4BA2E8}"/>
    <cellStyle name="Percent 18 2" xfId="9997" xr:uid="{7952BC24-3638-4009-BF51-A0D8FF9529F3}"/>
    <cellStyle name="Percent 18 3" xfId="12875" xr:uid="{DC0624E4-C001-448A-B899-79776630484E}"/>
    <cellStyle name="Percent 19" xfId="7438" xr:uid="{60D306C6-128F-4084-B52E-4E36FD2A7341}"/>
    <cellStyle name="Percent 19 2" xfId="9998" xr:uid="{3FE022D2-F537-40C2-8145-33D7B4F593A3}"/>
    <cellStyle name="Percent 2" xfId="7439" xr:uid="{F92B391B-BA97-4926-A654-1897C04B6794}"/>
    <cellStyle name="Percent 2 10" xfId="7440" xr:uid="{97D054C2-928B-4FE7-A505-DB334DE5FFBE}"/>
    <cellStyle name="Percent 2 10 2" xfId="12877" xr:uid="{C731A529-4B7F-4310-B85E-6CC5DF296A98}"/>
    <cellStyle name="Percent 2 11" xfId="7441" xr:uid="{E3294393-5ED0-4C55-9BFE-73E2EC18E9B5}"/>
    <cellStyle name="Percent 2 11 2" xfId="12878" xr:uid="{1A4D04FA-3712-4DF4-BF73-DC4EADBD24A4}"/>
    <cellStyle name="Percent 2 12" xfId="7442" xr:uid="{26273E68-6FFB-47CC-9D2B-A91266799085}"/>
    <cellStyle name="Percent 2 12 2" xfId="12879" xr:uid="{0D3C93DA-8A58-4B5A-B710-2986C4B4BBD7}"/>
    <cellStyle name="Percent 2 13" xfId="7443" xr:uid="{9363716A-3FD8-40CE-9BD1-BCDDBDCD5C56}"/>
    <cellStyle name="Percent 2 13 2" xfId="12880" xr:uid="{0A5EB3C6-4623-41C5-95FE-FB124070CFAD}"/>
    <cellStyle name="Percent 2 14" xfId="7444" xr:uid="{824D3B33-4F46-4F1B-AA79-C784BE571E91}"/>
    <cellStyle name="Percent 2 14 2" xfId="12881" xr:uid="{CA539DD0-610D-47A1-87F2-227F6F518F03}"/>
    <cellStyle name="Percent 2 15" xfId="7445" xr:uid="{DADF8B8A-F19F-41C0-9105-E83895374390}"/>
    <cellStyle name="Percent 2 15 2" xfId="12882" xr:uid="{4D8EA415-A70B-4D81-A252-1ABD80ABCF0E}"/>
    <cellStyle name="Percent 2 16" xfId="7446" xr:uid="{EE15E93B-6DBF-4118-AD42-9254FE0B5255}"/>
    <cellStyle name="Percent 2 16 2" xfId="7447" xr:uid="{D5A4A02A-18B0-4E0E-988A-3648540971CF}"/>
    <cellStyle name="Percent 2 16 3" xfId="7448" xr:uid="{CF30B3F6-701A-4072-8BEC-40CE462213CC}"/>
    <cellStyle name="Percent 2 16 4" xfId="7449" xr:uid="{4FC283DE-1084-4011-B108-66DFEA96682C}"/>
    <cellStyle name="Percent 2 16 5" xfId="7450" xr:uid="{C55D8651-23B5-4483-9ACA-5920275DB6E1}"/>
    <cellStyle name="Percent 2 16 6" xfId="12883" xr:uid="{DBEF1D7B-94F6-4CDF-80F2-584E7FBA578F}"/>
    <cellStyle name="Percent 2 16_Display_2" xfId="7451" xr:uid="{DA78A456-9EE5-4657-A1C2-5A997DF101C8}"/>
    <cellStyle name="Percent 2 17" xfId="7452" xr:uid="{F90975C5-E680-41F7-9E7B-97F53A17C093}"/>
    <cellStyle name="Percent 2 18" xfId="7453" xr:uid="{1B7EDBC4-50A7-4D3A-92A3-4AF643265233}"/>
    <cellStyle name="Percent 2 19" xfId="7454" xr:uid="{13D7DD24-0EBF-4387-AB94-5F0AF27539D7}"/>
    <cellStyle name="Percent 2 2" xfId="7455" xr:uid="{85EBB8EC-0B1A-42A4-8F17-A8C78FBD69F3}"/>
    <cellStyle name="Percent 2 2 10" xfId="7456" xr:uid="{A4849D8E-BEA1-489C-A84C-5488CF16B970}"/>
    <cellStyle name="Percent 2 2 11" xfId="7457" xr:uid="{1B586D44-C4AC-4FCB-BC4C-3B24747A68C0}"/>
    <cellStyle name="Percent 2 2 12" xfId="7458" xr:uid="{D645FE33-7328-4B68-82C3-A1C556128C8F}"/>
    <cellStyle name="Percent 2 2 13" xfId="7459" xr:uid="{7AA3AED3-7469-4AF9-A778-E9F14EAC358A}"/>
    <cellStyle name="Percent 2 2 14" xfId="7460" xr:uid="{03796017-4518-4C03-BCC1-6AC498ED2C23}"/>
    <cellStyle name="Percent 2 2 15" xfId="7461" xr:uid="{C634CF24-6930-4139-8FB0-919B839611C7}"/>
    <cellStyle name="Percent 2 2 16" xfId="7462" xr:uid="{A5F22CDC-4158-4A14-B485-E1F0F81D4D55}"/>
    <cellStyle name="Percent 2 2 17" xfId="12884" xr:uid="{C37F4558-029D-4FA5-8A7A-DCDFFCB937D4}"/>
    <cellStyle name="Percent 2 2 2" xfId="7463" xr:uid="{944E0101-5CEC-40B6-A8AD-423E27B4DBDA}"/>
    <cellStyle name="Percent 2 2 2 10" xfId="7464" xr:uid="{C06E2171-AA95-4CB2-B91C-AEE9724CA439}"/>
    <cellStyle name="Percent 2 2 2 11" xfId="7465" xr:uid="{9A48EC0B-F014-4985-B312-12B6AB939F4C}"/>
    <cellStyle name="Percent 2 2 2 12" xfId="7466" xr:uid="{F43D8A2F-AB8A-4347-826A-A646604281E0}"/>
    <cellStyle name="Percent 2 2 2 13" xfId="7467" xr:uid="{AC513053-45B3-45D0-B25F-BCD504937AEE}"/>
    <cellStyle name="Percent 2 2 2 14" xfId="12885" xr:uid="{6756C9FB-D87B-402B-9A40-266723900099}"/>
    <cellStyle name="Percent 2 2 2 2" xfId="7468" xr:uid="{B5C45C3C-FDC2-4823-80B4-6F0E510D1C2A}"/>
    <cellStyle name="Percent 2 2 2 2 10" xfId="7469" xr:uid="{35A0DA85-9080-47DE-86A1-36E620C1FF58}"/>
    <cellStyle name="Percent 2 2 2 2 11" xfId="7470" xr:uid="{01B2C3C9-11C3-46AC-B7C5-CE8B7FA349CB}"/>
    <cellStyle name="Percent 2 2 2 2 12" xfId="7471" xr:uid="{C38D741A-EC6E-4260-84DC-56117E08BD3B}"/>
    <cellStyle name="Percent 2 2 2 2 13" xfId="7472" xr:uid="{C3F56792-2221-4387-AB96-C135ECB13608}"/>
    <cellStyle name="Percent 2 2 2 2 14" xfId="12886" xr:uid="{82368549-F7F2-4584-8E8B-B5876AA42551}"/>
    <cellStyle name="Percent 2 2 2 2 2" xfId="7473" xr:uid="{BAD882E6-1964-4B0A-A3BD-81F8905173AB}"/>
    <cellStyle name="Percent 2 2 2 2 2 10" xfId="7474" xr:uid="{745FA041-7C2D-4243-A355-F9C7D34952BD}"/>
    <cellStyle name="Percent 2 2 2 2 2 11" xfId="7475" xr:uid="{9E9ECF19-D251-4B64-AB81-AA87F95B81DF}"/>
    <cellStyle name="Percent 2 2 2 2 2 12" xfId="7476" xr:uid="{823E89FC-F24D-4634-BC4F-C05CB3305AC7}"/>
    <cellStyle name="Percent 2 2 2 2 2 13" xfId="7477" xr:uid="{C4845565-5463-4CD5-A1B9-F209D696B636}"/>
    <cellStyle name="Percent 2 2 2 2 2 14" xfId="12887" xr:uid="{C0EC3032-2CE6-40ED-826B-B1E06697591A}"/>
    <cellStyle name="Percent 2 2 2 2 2 2" xfId="7478" xr:uid="{5B2D103A-2C88-49F4-B1B5-AE7D9508BBE8}"/>
    <cellStyle name="Percent 2 2 2 2 2 2 10" xfId="7479" xr:uid="{4C8BDF0A-7DD0-439B-8062-22D0AAB7DAA6}"/>
    <cellStyle name="Percent 2 2 2 2 2 2 11" xfId="7480" xr:uid="{FB4F7397-30FC-4BED-B307-8A38C663C1DD}"/>
    <cellStyle name="Percent 2 2 2 2 2 2 12" xfId="7481" xr:uid="{62391CAA-5A93-4C4E-B680-6DF1FBFC2F3A}"/>
    <cellStyle name="Percent 2 2 2 2 2 2 13" xfId="12888" xr:uid="{20B0E775-17F3-4CA6-B11A-4DDC90A64C08}"/>
    <cellStyle name="Percent 2 2 2 2 2 2 2" xfId="7482" xr:uid="{811ACC28-52C8-4ED9-8ADF-6EC42B5EDDDA}"/>
    <cellStyle name="Percent 2 2 2 2 2 2 3" xfId="7483" xr:uid="{ECA7D102-1B0E-42D9-8350-72412B2FDE43}"/>
    <cellStyle name="Percent 2 2 2 2 2 2 4" xfId="7484" xr:uid="{A02BB5BD-EBAF-4DA2-BF8D-25431F8495B8}"/>
    <cellStyle name="Percent 2 2 2 2 2 2 5" xfId="7485" xr:uid="{3EE81DAF-18A3-4C6A-BB25-37E4043835CC}"/>
    <cellStyle name="Percent 2 2 2 2 2 2 6" xfId="7486" xr:uid="{01DF3C11-754F-4146-A97B-4A32A3EE4A50}"/>
    <cellStyle name="Percent 2 2 2 2 2 2 7" xfId="7487" xr:uid="{D1A66CFB-71FD-4A41-A8A6-EF13AA8090A8}"/>
    <cellStyle name="Percent 2 2 2 2 2 2 8" xfId="7488" xr:uid="{379066ED-6252-4263-AA1E-78DE6812F8D4}"/>
    <cellStyle name="Percent 2 2 2 2 2 2 9" xfId="7489" xr:uid="{882C99DE-15A7-4C89-8CA1-C075C8E5641E}"/>
    <cellStyle name="Percent 2 2 2 2 2 2_Display_2" xfId="7490" xr:uid="{2FF18BD5-819B-410A-A5CD-C3D3FCD0A7E8}"/>
    <cellStyle name="Percent 2 2 2 2 2 3" xfId="7491" xr:uid="{B62B7ACE-D45B-4E2F-B61A-49114144AB4D}"/>
    <cellStyle name="Percent 2 2 2 2 2 3 2" xfId="12889" xr:uid="{149DA24C-A6B1-4DD9-919F-6AF80ABAF6EC}"/>
    <cellStyle name="Percent 2 2 2 2 2 4" xfId="7492" xr:uid="{EE3DF9F5-7A23-4045-8F8D-C2015E3B2BC2}"/>
    <cellStyle name="Percent 2 2 2 2 2 4 2" xfId="7493" xr:uid="{BE3C0CF7-E637-4E4C-839A-E154494592CB}"/>
    <cellStyle name="Percent 2 2 2 2 2 4 3" xfId="7494" xr:uid="{21B5D064-A450-43EA-BF83-E7797FB8C93F}"/>
    <cellStyle name="Percent 2 2 2 2 2 4 4" xfId="7495" xr:uid="{4A031F7F-6A6E-49AF-97B5-DEC2DB6398F8}"/>
    <cellStyle name="Percent 2 2 2 2 2 4 5" xfId="7496" xr:uid="{D9720C46-24B3-4D4F-9509-09A07A0F92D2}"/>
    <cellStyle name="Percent 2 2 2 2 2 4 6" xfId="12890" xr:uid="{CFCFF6FB-36E9-4EBE-82DB-06ECAC6FC0BE}"/>
    <cellStyle name="Percent 2 2 2 2 2 4_Display_2" xfId="7497" xr:uid="{D8B7238E-FE64-445B-A5B8-163FAE7BE3CB}"/>
    <cellStyle name="Percent 2 2 2 2 2 5" xfId="7498" xr:uid="{91AD91D4-4A69-48A0-B16C-FFEE91ABF2FE}"/>
    <cellStyle name="Percent 2 2 2 2 2 6" xfId="7499" xr:uid="{8E88FF34-3398-4B3A-A39B-37BA517412AB}"/>
    <cellStyle name="Percent 2 2 2 2 2 7" xfId="7500" xr:uid="{5A0B5D1F-96F9-42A8-8075-B3FB87594626}"/>
    <cellStyle name="Percent 2 2 2 2 2 8" xfId="7501" xr:uid="{6A758C3A-57CC-48BE-97FA-B8A42680552A}"/>
    <cellStyle name="Percent 2 2 2 2 2 9" xfId="7502" xr:uid="{7B5AB9C8-6217-4681-9F47-D025C39C8D47}"/>
    <cellStyle name="Percent 2 2 2 2 2_Balanse ASA legal" xfId="9999" xr:uid="{8781731A-E9FC-4EF4-953E-E6361ACF6CC0}"/>
    <cellStyle name="Percent 2 2 2 2 3" xfId="7503" xr:uid="{03690083-E216-4B59-95AA-74A284199166}"/>
    <cellStyle name="Percent 2 2 2 2 3 10" xfId="7504" xr:uid="{1DF84AE7-4E7F-4976-B304-5EF24A8BFE20}"/>
    <cellStyle name="Percent 2 2 2 2 3 11" xfId="7505" xr:uid="{0DC9E59F-2F30-4488-B11E-DA0BE6F756C6}"/>
    <cellStyle name="Percent 2 2 2 2 3 12" xfId="7506" xr:uid="{E96A1A46-93E2-4C6F-80D2-6B58EB655BA1}"/>
    <cellStyle name="Percent 2 2 2 2 3 13" xfId="12891" xr:uid="{11DE0DA1-8C4D-435C-B47E-2793F2C1FF2A}"/>
    <cellStyle name="Percent 2 2 2 2 3 2" xfId="7507" xr:uid="{0EFE76CE-9118-4B3F-BA8D-FE0661BEC67E}"/>
    <cellStyle name="Percent 2 2 2 2 3 2 2" xfId="12892" xr:uid="{C0869C65-9E4A-4573-B782-547064939338}"/>
    <cellStyle name="Percent 2 2 2 2 3 3" xfId="7508" xr:uid="{A54AE8E0-2096-45F1-AC1B-9FAD864910F9}"/>
    <cellStyle name="Percent 2 2 2 2 3 4" xfId="7509" xr:uid="{5752D044-2D4A-4001-A3BD-39B7BAC68943}"/>
    <cellStyle name="Percent 2 2 2 2 3 5" xfId="7510" xr:uid="{9A06D657-5D8B-4647-B1C5-39F1FB0BA2FF}"/>
    <cellStyle name="Percent 2 2 2 2 3 6" xfId="7511" xr:uid="{EA17600D-84C5-4E0A-BC5D-DC1CEC82E772}"/>
    <cellStyle name="Percent 2 2 2 2 3 7" xfId="7512" xr:uid="{A2A0CB40-41EF-4C7F-9E46-D00476A2169D}"/>
    <cellStyle name="Percent 2 2 2 2 3 8" xfId="7513" xr:uid="{893123A4-46E1-46E7-A702-94E2F054E53D}"/>
    <cellStyle name="Percent 2 2 2 2 3 9" xfId="7514" xr:uid="{A3F6B7D9-E530-4949-B39D-D55CC88ED8DC}"/>
    <cellStyle name="Percent 2 2 2 2 3_Display_2" xfId="7515" xr:uid="{F588D217-1344-45DE-80B5-1AA2D0FAD621}"/>
    <cellStyle name="Percent 2 2 2 2 4" xfId="7516" xr:uid="{F06CCFF3-7270-4430-83D4-8D90CD4696D1}"/>
    <cellStyle name="Percent 2 2 2 2 4 2" xfId="7517" xr:uid="{552DBD1E-FA35-43ED-86AF-770C454E23AC}"/>
    <cellStyle name="Percent 2 2 2 2 4 3" xfId="7518" xr:uid="{D909E0B7-9F5E-4EE9-A4D2-79686E0E3E0F}"/>
    <cellStyle name="Percent 2 2 2 2 4 4" xfId="7519" xr:uid="{9C7DAEBB-A2B9-4312-9BD0-1CEAF6462313}"/>
    <cellStyle name="Percent 2 2 2 2 4 5" xfId="7520" xr:uid="{A0A11791-DB3E-4AB4-B95C-1CB2C0713924}"/>
    <cellStyle name="Percent 2 2 2 2 4_Display_2" xfId="7521" xr:uid="{EDD93C16-D38E-4CA1-B38D-854BDAE5F1D7}"/>
    <cellStyle name="Percent 2 2 2 2 5" xfId="7522" xr:uid="{561226A4-B709-42DA-A780-297C3FD13054}"/>
    <cellStyle name="Percent 2 2 2 2 6" xfId="7523" xr:uid="{CDDCF79F-9AB7-4A5B-BBE9-3FE10C344B75}"/>
    <cellStyle name="Percent 2 2 2 2 7" xfId="7524" xr:uid="{58CA6067-95C9-4BD8-844F-C7C80055D5F8}"/>
    <cellStyle name="Percent 2 2 2 2 8" xfId="7525" xr:uid="{E8922315-AB3C-4623-ABA7-D234060356AF}"/>
    <cellStyle name="Percent 2 2 2 2 9" xfId="7526" xr:uid="{EB1080E6-8B91-4323-8352-053F797DC49A}"/>
    <cellStyle name="Percent 2 2 2 2_Balanse ASA legal" xfId="10000" xr:uid="{FD9F56FB-3775-4903-952D-A59780564AE9}"/>
    <cellStyle name="Percent 2 2 2 3" xfId="7527" xr:uid="{8844C54F-AD9A-4C6B-A617-E5175C782099}"/>
    <cellStyle name="Percent 2 2 2 3 10" xfId="7528" xr:uid="{ED7E9F62-5919-4AFD-826A-C9E63A62AFF4}"/>
    <cellStyle name="Percent 2 2 2 3 11" xfId="7529" xr:uid="{A891431A-09D2-4879-B584-77FDD83ACFEA}"/>
    <cellStyle name="Percent 2 2 2 3 12" xfId="7530" xr:uid="{F846CD4F-01F0-4AD0-95AC-C47DDF0DF15A}"/>
    <cellStyle name="Percent 2 2 2 3 13" xfId="12893" xr:uid="{2E82D471-BBD9-4EF7-AB37-9BD066CDA888}"/>
    <cellStyle name="Percent 2 2 2 3 2" xfId="7531" xr:uid="{B502978B-ABA2-4758-ADC1-3FA605D5D092}"/>
    <cellStyle name="Percent 2 2 2 3 3" xfId="7532" xr:uid="{1348AD5D-FFB2-4012-AF67-F082CCE52E40}"/>
    <cellStyle name="Percent 2 2 2 3 4" xfId="7533" xr:uid="{E233E815-D0AE-4857-93B3-B9D6DB067E77}"/>
    <cellStyle name="Percent 2 2 2 3 5" xfId="7534" xr:uid="{AE722946-4A54-437A-B993-4386CB9BFC18}"/>
    <cellStyle name="Percent 2 2 2 3 6" xfId="7535" xr:uid="{AC0B5B72-F650-49DF-BE05-89C6E17F155E}"/>
    <cellStyle name="Percent 2 2 2 3 7" xfId="7536" xr:uid="{A1138AA4-10B3-4054-81B9-ABF6F966FF91}"/>
    <cellStyle name="Percent 2 2 2 3 8" xfId="7537" xr:uid="{F0AB2B66-5838-4715-9F40-BF20171B47A2}"/>
    <cellStyle name="Percent 2 2 2 3 9" xfId="7538" xr:uid="{14C0B1F3-4CBC-41EF-BCA1-6943766B6825}"/>
    <cellStyle name="Percent 2 2 2 3_Display_2" xfId="7539" xr:uid="{EB615381-2EB8-46B3-B058-D89B5EEAFD28}"/>
    <cellStyle name="Percent 2 2 2 4" xfId="7540" xr:uid="{A335AE1E-B61D-4960-85AB-8905E0159A5D}"/>
    <cellStyle name="Percent 2 2 2 4 2" xfId="7541" xr:uid="{D2EC2641-0358-4EF0-A6D4-3A4050DA6AFB}"/>
    <cellStyle name="Percent 2 2 2 4 3" xfId="7542" xr:uid="{15BBC6B5-E171-48BA-8A2D-9488BF2A01B7}"/>
    <cellStyle name="Percent 2 2 2 4 4" xfId="7543" xr:uid="{B7691988-BC49-4626-B63C-F8F5FA983425}"/>
    <cellStyle name="Percent 2 2 2 4 5" xfId="7544" xr:uid="{0714DFD7-D068-445A-A6BE-19D70C5774DA}"/>
    <cellStyle name="Percent 2 2 2 4 6" xfId="12894" xr:uid="{1409638B-5C59-480D-BD6F-F9608437ECDE}"/>
    <cellStyle name="Percent 2 2 2 4_Display_2" xfId="7545" xr:uid="{B0C9FA74-4410-4541-9ADD-A6414E05DE66}"/>
    <cellStyle name="Percent 2 2 2 5" xfId="7546" xr:uid="{413E3665-20FF-4CC6-937B-8A3653947001}"/>
    <cellStyle name="Percent 2 2 2 6" xfId="7547" xr:uid="{31E1765C-BA54-48F2-828D-EAE8F17232E5}"/>
    <cellStyle name="Percent 2 2 2 7" xfId="7548" xr:uid="{4779B106-DA83-4B10-9958-406E20EA966E}"/>
    <cellStyle name="Percent 2 2 2 8" xfId="7549" xr:uid="{0D8C34C0-B9AA-4384-BC8A-0DF3A0C34E1A}"/>
    <cellStyle name="Percent 2 2 2 9" xfId="7550" xr:uid="{8C5B0176-4922-4210-9E4F-0268FCA6F9ED}"/>
    <cellStyle name="Percent 2 2 2_Balanse ASA legal" xfId="10001" xr:uid="{FEA5FC8E-8595-45A4-8866-C62AB60B4753}"/>
    <cellStyle name="Percent 2 2 3" xfId="7551" xr:uid="{7341085C-64E4-4D31-ADE1-7C044DA1F884}"/>
    <cellStyle name="Percent 2 2 3 2" xfId="12895" xr:uid="{CB6CF4B5-F988-46F8-ADB8-9E6FD5F40D6E}"/>
    <cellStyle name="Percent 2 2 4" xfId="7552" xr:uid="{437FEF47-7780-46F7-A8B5-49BF2760C618}"/>
    <cellStyle name="Percent 2 2 4 2" xfId="12896" xr:uid="{683F7CB3-6713-4F59-BC44-88917C184DF6}"/>
    <cellStyle name="Percent 2 2 5" xfId="7553" xr:uid="{EB890DA7-E9C0-4474-8FDF-1A58DD628DC2}"/>
    <cellStyle name="Percent 2 2 5 2" xfId="12897" xr:uid="{A2E8CCEE-98EA-4D2C-A7DD-FE486449FD14}"/>
    <cellStyle name="Percent 2 2 6" xfId="7554" xr:uid="{B19B88C7-18AB-45CE-A24B-F1552378E2D0}"/>
    <cellStyle name="Percent 2 2 6 10" xfId="7555" xr:uid="{951DD746-2C9F-476E-BE38-23CE05C503C0}"/>
    <cellStyle name="Percent 2 2 6 11" xfId="7556" xr:uid="{047AABF4-D68B-4B27-988A-919B53E8CBB5}"/>
    <cellStyle name="Percent 2 2 6 12" xfId="7557" xr:uid="{AE5C901D-DA73-4CD6-9215-2DFADA0657BC}"/>
    <cellStyle name="Percent 2 2 6 13" xfId="12898" xr:uid="{DE00D03E-BEA2-47D1-B37D-C6B6E55B418D}"/>
    <cellStyle name="Percent 2 2 6 2" xfId="7558" xr:uid="{6801404C-B725-4A6A-B4EB-C69868E2C2F0}"/>
    <cellStyle name="Percent 2 2 6 2 2" xfId="12899" xr:uid="{024399A1-1EF2-47EA-831F-323E0DD3B562}"/>
    <cellStyle name="Percent 2 2 6 3" xfId="7559" xr:uid="{7DA878AF-565D-4360-B448-6B92359CE8B6}"/>
    <cellStyle name="Percent 2 2 6 4" xfId="7560" xr:uid="{9A83ABA6-2495-41A5-971E-B9DBA871F56B}"/>
    <cellStyle name="Percent 2 2 6 5" xfId="7561" xr:uid="{A0F2C60A-F2AF-4815-89B3-02914FA7EC7C}"/>
    <cellStyle name="Percent 2 2 6 6" xfId="7562" xr:uid="{81427330-8A00-45AA-881C-1803E44C4033}"/>
    <cellStyle name="Percent 2 2 6 7" xfId="7563" xr:uid="{F2940CF6-36BB-4F0D-A76C-C8C0742C1016}"/>
    <cellStyle name="Percent 2 2 6 8" xfId="7564" xr:uid="{5B3319AB-882E-4AAF-BA1E-6AB3440C1827}"/>
    <cellStyle name="Percent 2 2 6 9" xfId="7565" xr:uid="{FCB24778-905D-4A93-84EE-56B2725338F1}"/>
    <cellStyle name="Percent 2 2 6_Display_2" xfId="7566" xr:uid="{E55F3A84-2A81-40BA-BBDD-EE6FF1064393}"/>
    <cellStyle name="Percent 2 2 7" xfId="7567" xr:uid="{F1D1DFA4-EFB6-46E5-AE50-F451A5839F20}"/>
    <cellStyle name="Percent 2 2 7 2" xfId="7568" xr:uid="{A222DC35-10CD-4DBA-AFC9-88EF5453078C}"/>
    <cellStyle name="Percent 2 2 7 3" xfId="7569" xr:uid="{48982E9D-F0C4-4C97-8414-DBE879EDBF51}"/>
    <cellStyle name="Percent 2 2 7 4" xfId="7570" xr:uid="{924B3FFB-16D8-456D-A589-5755FECA5DEE}"/>
    <cellStyle name="Percent 2 2 7 5" xfId="7571" xr:uid="{A39341D7-B2E6-4FD0-8DA0-C23AD8B559D3}"/>
    <cellStyle name="Percent 2 2 7_Display_2" xfId="7572" xr:uid="{742721E9-B6A1-4B97-B593-DB3B8EC266EB}"/>
    <cellStyle name="Percent 2 2 8" xfId="7573" xr:uid="{F07FCF59-75A1-4322-BC18-CA7986D50AEF}"/>
    <cellStyle name="Percent 2 2 9" xfId="7574" xr:uid="{2D5C9336-4ABB-4CAB-B5F6-0E256836A430}"/>
    <cellStyle name="Percent 2 2_Balanse ASA legal" xfId="10002" xr:uid="{4C065E85-E69C-4E54-A93A-DA082B4738E4}"/>
    <cellStyle name="Percent 2 20" xfId="7575" xr:uid="{003A312D-8E4A-436A-B85F-B4D5F5122D66}"/>
    <cellStyle name="Percent 2 21" xfId="7576" xr:uid="{037357AC-8AFE-4A07-9BF7-00FD6E2EB4F0}"/>
    <cellStyle name="Percent 2 22" xfId="7577" xr:uid="{9D65FB14-084A-4EE1-89EC-B17BA2A5A90D}"/>
    <cellStyle name="Percent 2 23" xfId="7578" xr:uid="{9F2A662A-91E7-4E83-B42A-F8E6D13B7122}"/>
    <cellStyle name="Percent 2 24" xfId="7579" xr:uid="{F9C91040-3F87-480D-B3C3-E1CE4672AF70}"/>
    <cellStyle name="Percent 2 25" xfId="7580" xr:uid="{442AD0AF-83FB-40AD-9638-0828D203E812}"/>
    <cellStyle name="Percent 2 26" xfId="12876" xr:uid="{936FE8C2-20DA-4CFB-BE1D-CA60868861C6}"/>
    <cellStyle name="Percent 2 3" xfId="7581" xr:uid="{89C955B5-1F49-405E-B592-B00652C59DFA}"/>
    <cellStyle name="Percent 2 3 10" xfId="7582" xr:uid="{18C237BE-EB12-4630-8957-DE0255C97B65}"/>
    <cellStyle name="Percent 2 3 11" xfId="7583" xr:uid="{1E867047-3777-4EA3-AD2B-2A4451E601F9}"/>
    <cellStyle name="Percent 2 3 12" xfId="7584" xr:uid="{B8DC6748-3A3C-41CE-AEB1-F8C161DF2A69}"/>
    <cellStyle name="Percent 2 3 13" xfId="7585" xr:uid="{6695F648-C0BA-4C2E-AC3C-429970B42DB1}"/>
    <cellStyle name="Percent 2 3 14" xfId="12900" xr:uid="{1D96D729-DEE5-4DFD-AF9B-37EF2A5B5653}"/>
    <cellStyle name="Percent 2 3 2" xfId="7586" xr:uid="{A3E909EA-9408-4404-AA3D-E0C2FF51D86A}"/>
    <cellStyle name="Percent 2 3 2 10" xfId="7587" xr:uid="{24B4CB6B-BB02-4492-849C-E5BDDA5D8FAB}"/>
    <cellStyle name="Percent 2 3 2 11" xfId="7588" xr:uid="{FC79487B-3FBC-4223-ADE4-03AF3DB7D433}"/>
    <cellStyle name="Percent 2 3 2 12" xfId="7589" xr:uid="{52748AD5-F923-4DD4-8C91-63874354F2A8}"/>
    <cellStyle name="Percent 2 3 2 13" xfId="12901" xr:uid="{30514FCA-7BC8-4028-95F5-CFBEB41BB3CE}"/>
    <cellStyle name="Percent 2 3 2 2" xfId="7590" xr:uid="{E2061B4D-A1FD-4895-BE42-9010EA2910F6}"/>
    <cellStyle name="Percent 2 3 2 2 2" xfId="12902" xr:uid="{38DCB983-936D-4FFB-9B3D-E8654C5C426D}"/>
    <cellStyle name="Percent 2 3 2 3" xfId="7591" xr:uid="{7246BFE7-8D10-497F-AF25-10C61C9EEAB8}"/>
    <cellStyle name="Percent 2 3 2 4" xfId="7592" xr:uid="{CF966FE4-DB14-4626-A173-A38C61CB4618}"/>
    <cellStyle name="Percent 2 3 2 5" xfId="7593" xr:uid="{4557AB34-2795-49BA-B1B6-4F31544C8946}"/>
    <cellStyle name="Percent 2 3 2 6" xfId="7594" xr:uid="{7C14E67F-6A25-4466-986A-025474E97BA4}"/>
    <cellStyle name="Percent 2 3 2 7" xfId="7595" xr:uid="{1C14B42B-788F-45F0-8D9F-C67142198C6E}"/>
    <cellStyle name="Percent 2 3 2 8" xfId="7596" xr:uid="{9AE0CF1C-9C6F-4BA4-94B4-5D52C21DCA57}"/>
    <cellStyle name="Percent 2 3 2 9" xfId="7597" xr:uid="{46359883-6626-4E53-9E8F-081A1ABABB67}"/>
    <cellStyle name="Percent 2 3 2_Display_2" xfId="7598" xr:uid="{CB496BC0-FF5C-4E30-B0DE-3D97518B1786}"/>
    <cellStyle name="Percent 2 3 3" xfId="7599" xr:uid="{0896590A-9627-479F-9AC1-ABFDA6D178AA}"/>
    <cellStyle name="Percent 2 3 3 2" xfId="12904" xr:uid="{222E4352-8662-4D1F-B012-3A4178A38D51}"/>
    <cellStyle name="Percent 2 3 3 3" xfId="12903" xr:uid="{F4FB597F-1948-4F75-981A-7C140E3AE7D6}"/>
    <cellStyle name="Percent 2 3 4" xfId="7600" xr:uid="{F8A3F953-6AAD-4DA1-A296-9A2B19F761D7}"/>
    <cellStyle name="Percent 2 3 4 2" xfId="7601" xr:uid="{0F4D812D-DEC9-423C-B000-C368B272244E}"/>
    <cellStyle name="Percent 2 3 4 3" xfId="7602" xr:uid="{286405D0-AAC4-49EF-94E3-59D779134CD8}"/>
    <cellStyle name="Percent 2 3 4 4" xfId="7603" xr:uid="{D2ACDFC6-EB42-4BBC-9608-C46BF2CD7795}"/>
    <cellStyle name="Percent 2 3 4 5" xfId="7604" xr:uid="{601E0A09-5491-4A61-89B9-25F53DB7DCC3}"/>
    <cellStyle name="Percent 2 3 5" xfId="7605" xr:uid="{D9DA01E4-57B9-4EBC-B8A4-2B44485DC0C2}"/>
    <cellStyle name="Percent 2 3 6" xfId="7606" xr:uid="{4487A223-CA04-4F7B-8885-5249F6025536}"/>
    <cellStyle name="Percent 2 3 7" xfId="7607" xr:uid="{2158FF80-DE54-4690-8D74-D73508B647E4}"/>
    <cellStyle name="Percent 2 3 8" xfId="7608" xr:uid="{24D3389E-CF25-41DE-881C-E0EE175BEFFD}"/>
    <cellStyle name="Percent 2 3 9" xfId="7609" xr:uid="{7A8538A8-69B6-4DAB-88CD-E46C2354B549}"/>
    <cellStyle name="Percent 2 3_Balanse ASA legal" xfId="10003" xr:uid="{37EB838F-7BA7-4130-90CA-6618F80BD1DA}"/>
    <cellStyle name="Percent 2 4" xfId="7610" xr:uid="{FD5E4D38-9BAE-4F5B-93D8-2FAA2D611749}"/>
    <cellStyle name="Percent 2 4 10" xfId="7611" xr:uid="{9CBD0986-4841-4668-874E-637688ADC7A8}"/>
    <cellStyle name="Percent 2 4 11" xfId="7612" xr:uid="{0F038EBD-99BB-47E4-A8CA-5747A6657AF8}"/>
    <cellStyle name="Percent 2 4 12" xfId="7613" xr:uid="{D87CAD29-0AE2-4C37-98CA-398F61A51FF0}"/>
    <cellStyle name="Percent 2 4 13" xfId="7614" xr:uid="{D04E781A-A012-49D4-B0A5-A25C628D2A7C}"/>
    <cellStyle name="Percent 2 4 14" xfId="12905" xr:uid="{A7EE3B84-3B7F-40B6-A26E-C23D4748D49E}"/>
    <cellStyle name="Percent 2 4 2" xfId="7615" xr:uid="{55BC9A32-27A9-48D6-AEA2-7BFD33CE52C7}"/>
    <cellStyle name="Percent 2 4 2 10" xfId="7616" xr:uid="{619ED599-351B-4FC8-A7CE-0C9C80E3495C}"/>
    <cellStyle name="Percent 2 4 2 11" xfId="7617" xr:uid="{E4278298-3562-45FB-B693-0276EBB6E38F}"/>
    <cellStyle name="Percent 2 4 2 12" xfId="7618" xr:uid="{6FAE9161-1D7E-4F62-A2C0-2BB81D99433C}"/>
    <cellStyle name="Percent 2 4 2 13" xfId="12906" xr:uid="{C1A176AD-B931-4A70-AE11-19605D0F6B04}"/>
    <cellStyle name="Percent 2 4 2 2" xfId="7619" xr:uid="{2BB54AF5-4395-4196-B7CA-D6FB2BBA60C7}"/>
    <cellStyle name="Percent 2 4 2 2 2" xfId="12907" xr:uid="{39FA85CF-5CF8-4A38-A1E4-8CA6237C0AFD}"/>
    <cellStyle name="Percent 2 4 2 3" xfId="7620" xr:uid="{1C9D7264-B1B8-41B8-BBB9-5CABDD6A644E}"/>
    <cellStyle name="Percent 2 4 2 4" xfId="7621" xr:uid="{994449A4-E0E8-4CCD-A11C-8457C7F1091F}"/>
    <cellStyle name="Percent 2 4 2 5" xfId="7622" xr:uid="{96E040FD-8C7C-4F34-BA72-0BE23E556A1A}"/>
    <cellStyle name="Percent 2 4 2 6" xfId="7623" xr:uid="{F5FCCB24-4A8D-4860-A0B6-76232C25BA6B}"/>
    <cellStyle name="Percent 2 4 2 7" xfId="7624" xr:uid="{B576537A-2060-4F26-A682-D05F3784E1F3}"/>
    <cellStyle name="Percent 2 4 2 8" xfId="7625" xr:uid="{EEE9FA7D-AD85-4045-A55D-897C4A18352C}"/>
    <cellStyle name="Percent 2 4 2 9" xfId="7626" xr:uid="{DD34AC4E-A9A3-41F9-86F8-24CB66575A01}"/>
    <cellStyle name="Percent 2 4 2_Display_2" xfId="7627" xr:uid="{6C25DA28-4A6D-45BB-B898-A08CB086466F}"/>
    <cellStyle name="Percent 2 4 3" xfId="7628" xr:uid="{6EC70EFE-048D-4EB4-830F-30FB4B77F0A5}"/>
    <cellStyle name="Percent 2 4 3 2" xfId="12909" xr:uid="{9F2B5C03-C89E-49FB-88CA-16CB97A412E7}"/>
    <cellStyle name="Percent 2 4 3 3" xfId="12908" xr:uid="{0D38D253-3B0F-45BD-BE15-6850110CEC7A}"/>
    <cellStyle name="Percent 2 4 4" xfId="7629" xr:uid="{8FC88254-82E0-4AC9-9DE4-6555F14C54E3}"/>
    <cellStyle name="Percent 2 4 4 2" xfId="7630" xr:uid="{4904176A-1D5F-417B-A55A-3DD97B338108}"/>
    <cellStyle name="Percent 2 4 4 3" xfId="7631" xr:uid="{B115D752-DA28-4B7E-84B9-B7F9ED878013}"/>
    <cellStyle name="Percent 2 4 4 4" xfId="7632" xr:uid="{ABD10413-51FC-4094-8B33-54F8508DCE6C}"/>
    <cellStyle name="Percent 2 4 4 5" xfId="7633" xr:uid="{D1ADB9A5-1682-4943-BF74-7A124E0288F3}"/>
    <cellStyle name="Percent 2 4 5" xfId="7634" xr:uid="{AC066372-4F2E-4C17-A354-CAAE0D3C4C7E}"/>
    <cellStyle name="Percent 2 4 6" xfId="7635" xr:uid="{A5669287-67B8-4373-AD10-56EF4451BAB9}"/>
    <cellStyle name="Percent 2 4 7" xfId="7636" xr:uid="{8B3BDA36-4E1E-427B-9184-5BA6783A6F5F}"/>
    <cellStyle name="Percent 2 4 8" xfId="7637" xr:uid="{BE23FC44-2EA5-4047-B52F-DADEF4A40821}"/>
    <cellStyle name="Percent 2 4 9" xfId="7638" xr:uid="{93EE172E-2650-4CE9-A717-EEF45EA8AAD4}"/>
    <cellStyle name="Percent 2 4_Balanse ASA legal" xfId="10004" xr:uid="{5BDA9770-3CD1-49FB-9F9D-266639E62B66}"/>
    <cellStyle name="Percent 2 5" xfId="7639" xr:uid="{9DAA58F0-567E-43DA-BC2C-555169B064ED}"/>
    <cellStyle name="Percent 2 5 10" xfId="7640" xr:uid="{BAAF04D9-E0C8-43B5-9342-35A0F9E1615F}"/>
    <cellStyle name="Percent 2 5 11" xfId="7641" xr:uid="{3442D5D5-F21E-4329-84FC-0760808CB939}"/>
    <cellStyle name="Percent 2 5 12" xfId="7642" xr:uid="{259A1C77-4186-4B36-90DC-4AA509755299}"/>
    <cellStyle name="Percent 2 5 13" xfId="7643" xr:uid="{F0649666-A862-47FE-A7E3-5DB7E38B9A0E}"/>
    <cellStyle name="Percent 2 5 14" xfId="12910" xr:uid="{8EB40C08-FA07-47FC-A888-09EE90BC4A90}"/>
    <cellStyle name="Percent 2 5 2" xfId="7644" xr:uid="{CEB8B096-5002-44EB-BD3F-70C443572373}"/>
    <cellStyle name="Percent 2 5 2 10" xfId="7645" xr:uid="{8A0B67B7-70F7-4ACA-8095-1B7E40EAB8E4}"/>
    <cellStyle name="Percent 2 5 2 11" xfId="7646" xr:uid="{F229409A-D15A-43C1-B903-946EF175D0D6}"/>
    <cellStyle name="Percent 2 5 2 12" xfId="7647" xr:uid="{214BA93B-BB6C-4462-AA63-118EBAC49ADD}"/>
    <cellStyle name="Percent 2 5 2 13" xfId="12911" xr:uid="{F1941238-4488-419B-A06A-0B2309A44FF2}"/>
    <cellStyle name="Percent 2 5 2 2" xfId="7648" xr:uid="{70BB4BD6-765A-4C19-91E0-B4E1C52BFD8D}"/>
    <cellStyle name="Percent 2 5 2 2 2" xfId="12912" xr:uid="{438BE164-1076-4334-A018-47667511EEB6}"/>
    <cellStyle name="Percent 2 5 2 3" xfId="7649" xr:uid="{92DC3458-D75B-46C2-B765-C07B368803F1}"/>
    <cellStyle name="Percent 2 5 2 4" xfId="7650" xr:uid="{B317E701-0C43-491C-9916-94CC8E9082EE}"/>
    <cellStyle name="Percent 2 5 2 5" xfId="7651" xr:uid="{3C0DB33E-AFE9-4825-A476-568F2603CCC8}"/>
    <cellStyle name="Percent 2 5 2 6" xfId="7652" xr:uid="{2735E86D-3B41-4159-AB98-6DC2E9AF3D82}"/>
    <cellStyle name="Percent 2 5 2 7" xfId="7653" xr:uid="{7358819C-9406-4086-B817-F4E8A0272622}"/>
    <cellStyle name="Percent 2 5 2 8" xfId="7654" xr:uid="{D3FDB467-CA85-4F73-8221-5E16B7AA98AB}"/>
    <cellStyle name="Percent 2 5 2 9" xfId="7655" xr:uid="{3BEDBCE8-C308-4B47-8CB6-4894CB03162B}"/>
    <cellStyle name="Percent 2 5 2_Display_2" xfId="7656" xr:uid="{E58ACBF0-CFAE-4C54-9526-A078BF329100}"/>
    <cellStyle name="Percent 2 5 3" xfId="7657" xr:uid="{382C4140-0CFF-42BC-9FDF-C892317CFD84}"/>
    <cellStyle name="Percent 2 5 3 2" xfId="12914" xr:uid="{BE82A5AF-9F63-42A2-A63D-D46E30FBBEE1}"/>
    <cellStyle name="Percent 2 5 3 3" xfId="12913" xr:uid="{67342B70-2891-4403-86F2-5A96744FBAE0}"/>
    <cellStyle name="Percent 2 5 4" xfId="7658" xr:uid="{48A91D7D-DCAB-4922-B5EA-5DE816DD7DD5}"/>
    <cellStyle name="Percent 2 5 4 2" xfId="7659" xr:uid="{D8243D3A-C02D-4606-80A6-AA5C7AF278DA}"/>
    <cellStyle name="Percent 2 5 4 3" xfId="7660" xr:uid="{7B7829E1-07B4-49F2-8F40-5268DB51B4C5}"/>
    <cellStyle name="Percent 2 5 4 4" xfId="7661" xr:uid="{FC95A82F-5278-4BB6-A0B6-A3D1AE53A7F3}"/>
    <cellStyle name="Percent 2 5 4 5" xfId="7662" xr:uid="{9610087C-7C6D-4A10-91E2-E9BBE2BB588B}"/>
    <cellStyle name="Percent 2 5 5" xfId="7663" xr:uid="{5A8697A1-D239-488F-81BF-EC8356527EE4}"/>
    <cellStyle name="Percent 2 5 6" xfId="7664" xr:uid="{9DD6265A-7B42-4A54-B745-B86FED926FE1}"/>
    <cellStyle name="Percent 2 5 7" xfId="7665" xr:uid="{EF7DE811-79F9-42E5-ACD1-09CDFC11CB7C}"/>
    <cellStyle name="Percent 2 5 8" xfId="7666" xr:uid="{E60CA28A-44A0-42CC-8CD0-DC614D66B9AC}"/>
    <cellStyle name="Percent 2 5 9" xfId="7667" xr:uid="{B50C9AFC-7F54-4DEF-997B-F725EE54F2BB}"/>
    <cellStyle name="Percent 2 5_Balanse ASA legal" xfId="10005" xr:uid="{93C82B7E-47FF-4DAB-8521-EB507C5DB5B8}"/>
    <cellStyle name="Percent 2 6" xfId="7668" xr:uid="{DA818338-D1C4-4AFF-9986-C732D0F8B724}"/>
    <cellStyle name="Percent 2 6 10" xfId="7669" xr:uid="{614AE704-565F-4A7D-A227-6EF9ECFDD4CA}"/>
    <cellStyle name="Percent 2 6 11" xfId="7670" xr:uid="{D927555B-7E59-482D-AAC8-841C0D62A916}"/>
    <cellStyle name="Percent 2 6 12" xfId="7671" xr:uid="{4AE3CA15-170F-4334-85CC-C01EB3C35E02}"/>
    <cellStyle name="Percent 2 6 13" xfId="12915" xr:uid="{EA6846D1-020B-4351-9D51-A617ED6DF1B9}"/>
    <cellStyle name="Percent 2 6 2" xfId="7672" xr:uid="{5622DD0F-468E-4188-A5B8-BB705678C15D}"/>
    <cellStyle name="Percent 2 6 3" xfId="7673" xr:uid="{5E537779-FC8A-4B92-B3BE-1CD1DB187172}"/>
    <cellStyle name="Percent 2 6 4" xfId="7674" xr:uid="{64E2B470-7BDC-47CD-A06D-F8D069819413}"/>
    <cellStyle name="Percent 2 6 5" xfId="7675" xr:uid="{20EF4934-F6FB-4086-AEFF-F4BB41AEAB9A}"/>
    <cellStyle name="Percent 2 6 6" xfId="7676" xr:uid="{EE7772AB-397A-4129-9AAA-561626C4F52C}"/>
    <cellStyle name="Percent 2 6 7" xfId="7677" xr:uid="{28F114A5-5974-4D22-9E23-3772A1E7E382}"/>
    <cellStyle name="Percent 2 6 8" xfId="7678" xr:uid="{E66C2C31-3525-4D66-8FAA-607C74BCAF69}"/>
    <cellStyle name="Percent 2 6 9" xfId="7679" xr:uid="{7CA8509C-5903-4A87-8491-5F3251FA909B}"/>
    <cellStyle name="Percent 2 6_Display_2" xfId="7680" xr:uid="{DD378904-4F0D-49E7-BA43-4CF9A8E69D34}"/>
    <cellStyle name="Percent 2 7" xfId="7681" xr:uid="{1ECA8C46-C4F9-4FA3-BCDA-3B801337253E}"/>
    <cellStyle name="Percent 2 7 2" xfId="12916" xr:uid="{4B1C7ADA-23C7-4171-95B0-63ECE5C7576B}"/>
    <cellStyle name="Percent 2 8" xfId="7682" xr:uid="{E5ECBD8A-3054-47CE-A3CF-28F24CC7B765}"/>
    <cellStyle name="Percent 2 8 2" xfId="12917" xr:uid="{EF93E325-C1B3-45B2-B433-3427D0B6A2CF}"/>
    <cellStyle name="Percent 2 9" xfId="7683" xr:uid="{1131EA0A-A4A7-4DAC-BDEA-470374878872}"/>
    <cellStyle name="Percent 2 9 2" xfId="12918" xr:uid="{6100323B-86DB-46BF-B0F7-3C3D6824598D}"/>
    <cellStyle name="Percent 2_Balanse ASA legal" xfId="10006" xr:uid="{C6B002C5-6E3E-4FC3-9979-1C6E490406F3}"/>
    <cellStyle name="Percent 20" xfId="7684" xr:uid="{FFB88351-BF15-4DCF-9699-9606F6200C72}"/>
    <cellStyle name="Percent 20 2" xfId="10007" xr:uid="{AA85FDA2-AE36-41B0-981C-244F91725674}"/>
    <cellStyle name="Percent 21" xfId="7685" xr:uid="{BE2A2A0B-64EE-4E57-BDE8-B6F8953C656A}"/>
    <cellStyle name="Percent 21 2" xfId="10008" xr:uid="{AB88E954-1553-4277-9465-75DC749DC19E}"/>
    <cellStyle name="Percent 22" xfId="7686" xr:uid="{93D62EFD-ACFB-472E-A4D3-595E84809E41}"/>
    <cellStyle name="Percent 23" xfId="7687" xr:uid="{00FA789A-7295-461E-8748-7C0BF7952E84}"/>
    <cellStyle name="Percent 24" xfId="7425" xr:uid="{42394B0E-019D-4255-A82F-5A7135F0FA9F}"/>
    <cellStyle name="Percent 25" xfId="10463" xr:uid="{6C0D6B40-3596-441C-B62A-57108BB8CB7C}"/>
    <cellStyle name="Percent 26" xfId="15" xr:uid="{BCBC031A-95FC-499A-A448-EAB6CBE9AF28}"/>
    <cellStyle name="Percent 27" xfId="14277" xr:uid="{6FB3F94F-F2C1-4D94-BA21-A3DCD55924EF}"/>
    <cellStyle name="Percent 28" xfId="14297" xr:uid="{131E9144-FC01-40E8-88E8-540392E6647F}"/>
    <cellStyle name="Percent 29" xfId="14285" xr:uid="{FE564A24-5423-46E8-BE6B-593491316657}"/>
    <cellStyle name="Percent 3" xfId="7688" xr:uid="{BC42EF59-8BD4-46BB-A40C-21F976F1A9A0}"/>
    <cellStyle name="Percent 3 2" xfId="12919" xr:uid="{862580DA-7D24-4F76-A2D7-08C960CAA183}"/>
    <cellStyle name="Percent 30" xfId="12" xr:uid="{B6F0E5AC-3FC9-4898-A0AB-FE436D2BF265}"/>
    <cellStyle name="Percent 31" xfId="14302" xr:uid="{FD29C957-9304-400E-B1D4-44E034F39D28}"/>
    <cellStyle name="Percent 32" xfId="14306" xr:uid="{65BCF918-634E-42AA-B36C-CC04C5B3F198}"/>
    <cellStyle name="Percent 4" xfId="7689" xr:uid="{CE4BB82B-1471-4427-820C-0C751BD3EEC7}"/>
    <cellStyle name="Percent 4 10" xfId="7690" xr:uid="{E3316BEA-11D9-434C-B532-0276218AABC2}"/>
    <cellStyle name="Percent 4 11" xfId="7691" xr:uid="{14820254-B05B-40DB-B8C9-4768304696CE}"/>
    <cellStyle name="Percent 4 12" xfId="7692" xr:uid="{585C1D8A-C625-4830-AEE6-825F44E216F8}"/>
    <cellStyle name="Percent 4 13" xfId="7693" xr:uid="{0197CAD5-8BBF-4C80-8F16-AF22F5E68368}"/>
    <cellStyle name="Percent 4 14" xfId="12920" xr:uid="{45FCEDF0-AC18-4404-933C-60F25AD114BD}"/>
    <cellStyle name="Percent 4 2" xfId="7694" xr:uid="{A1586B57-04AC-4CB0-9D24-FBE359BF0F2C}"/>
    <cellStyle name="Percent 4 2 10" xfId="7695" xr:uid="{57D96D16-00B5-4E1B-B305-555E7AAAFE76}"/>
    <cellStyle name="Percent 4 2 11" xfId="7696" xr:uid="{29830F0A-048B-4213-A6D5-1894388FBF70}"/>
    <cellStyle name="Percent 4 2 12" xfId="7697" xr:uid="{BB7F6FBF-1A58-4E02-A64C-E5CCA477B76D}"/>
    <cellStyle name="Percent 4 2 13" xfId="12921" xr:uid="{BBDAC931-AFBD-473E-A0F3-42F9F634F797}"/>
    <cellStyle name="Percent 4 2 2" xfId="7698" xr:uid="{C781CDEE-18B1-45DB-A526-A4AD101ED390}"/>
    <cellStyle name="Percent 4 2 3" xfId="7699" xr:uid="{B41BDE22-6A86-4187-9109-0F0F5C6BF553}"/>
    <cellStyle name="Percent 4 2 4" xfId="7700" xr:uid="{667A5297-9D4E-47BB-98E9-9B8AAB745B3C}"/>
    <cellStyle name="Percent 4 2 5" xfId="7701" xr:uid="{6EAFAAF4-5B9D-4302-8BFF-6ED7D64D2C16}"/>
    <cellStyle name="Percent 4 2 6" xfId="7702" xr:uid="{24A80E7C-C4D2-45D2-894E-9EAF6A690DB1}"/>
    <cellStyle name="Percent 4 2 7" xfId="7703" xr:uid="{806D1C59-364C-47AF-86AC-9C433A9E1080}"/>
    <cellStyle name="Percent 4 2 8" xfId="7704" xr:uid="{FEA0BDC5-2AB5-40EF-9DD9-8A01524D5912}"/>
    <cellStyle name="Percent 4 2 9" xfId="7705" xr:uid="{AEFEC408-740A-4295-A5B8-3E4F9EC2AE46}"/>
    <cellStyle name="Percent 4 2_Display_2" xfId="7706" xr:uid="{D4538FCF-63AA-4C9E-83D8-B8979456B00A}"/>
    <cellStyle name="Percent 4 3" xfId="7707" xr:uid="{11FAFF31-CBCD-4225-BFA7-8A8EEC7CF5FB}"/>
    <cellStyle name="Percent 4 3 2" xfId="12922" xr:uid="{62B2CF98-0310-46AA-9A8B-BDF91DDA9F20}"/>
    <cellStyle name="Percent 4 4" xfId="7708" xr:uid="{E07324B1-B41B-4A0E-8D9F-6B218F3A0889}"/>
    <cellStyle name="Percent 4 4 2" xfId="7709" xr:uid="{95505346-43B0-4A45-8E38-7E39F06FF1B8}"/>
    <cellStyle name="Percent 4 4 3" xfId="7710" xr:uid="{6893656C-284E-4A11-8DCF-780EAD5EEECC}"/>
    <cellStyle name="Percent 4 4 4" xfId="7711" xr:uid="{C21F6844-EB9E-4C45-AADB-7D2BF9ABBBC6}"/>
    <cellStyle name="Percent 4 4 5" xfId="7712" xr:uid="{C1EB33A0-1416-4AF6-98EB-F64F0B6FEB43}"/>
    <cellStyle name="Percent 4 4 6" xfId="12923" xr:uid="{A7E8BB24-211A-4F63-8430-D83A0FD9F4DF}"/>
    <cellStyle name="Percent 4 5" xfId="7713" xr:uid="{8D2FEDEC-AF6D-4377-B9E7-5CC48AB10057}"/>
    <cellStyle name="Percent 4 6" xfId="7714" xr:uid="{482AC8BE-72E2-4F08-9E8F-6120679D7985}"/>
    <cellStyle name="Percent 4 7" xfId="7715" xr:uid="{638B3B27-2505-443A-AAFA-A36DD58AC43D}"/>
    <cellStyle name="Percent 4 8" xfId="7716" xr:uid="{DCE01779-3B0C-4E21-8169-B2475F5ED741}"/>
    <cellStyle name="Percent 4 9" xfId="7717" xr:uid="{20C92E64-1F90-4BEF-ACC3-CB60BABA9747}"/>
    <cellStyle name="Percent 4_Balanse ASA legal" xfId="10009" xr:uid="{FFC90EC1-43C4-4F88-93EF-03A5E54C7F6C}"/>
    <cellStyle name="Percent 5" xfId="7718" xr:uid="{C4621C2E-3A5D-4AFA-97BA-30A4600E0188}"/>
    <cellStyle name="Percent 5 10" xfId="7719" xr:uid="{93DBCEF1-D083-4A36-9F8B-15FE4CD96256}"/>
    <cellStyle name="Percent 5 11" xfId="7720" xr:uid="{520EE6C7-9412-4242-A36A-8462AD7116FC}"/>
    <cellStyle name="Percent 5 12" xfId="7721" xr:uid="{C6BDD85F-5698-4C33-8053-D518326438DE}"/>
    <cellStyle name="Percent 5 13" xfId="7722" xr:uid="{FD082E9D-BF6B-452F-87FE-697DBFD36EB9}"/>
    <cellStyle name="Percent 5 14" xfId="12924" xr:uid="{C25C9ADA-34F1-4A6D-8BF7-F7165DACDE69}"/>
    <cellStyle name="Percent 5 2" xfId="7723" xr:uid="{F6DB4D24-A288-455C-9580-9ADE60B5F184}"/>
    <cellStyle name="Percent 5 2 10" xfId="7724" xr:uid="{1E2FF647-1FC5-4A19-B424-F191F8B3D74E}"/>
    <cellStyle name="Percent 5 2 11" xfId="7725" xr:uid="{9755B921-7957-457B-ABC4-4A0AD5E36FF7}"/>
    <cellStyle name="Percent 5 2 12" xfId="7726" xr:uid="{35B0CE16-0FDD-4274-82AA-A9F258665DE9}"/>
    <cellStyle name="Percent 5 2 13" xfId="12925" xr:uid="{A8ECEAA0-5371-4866-A5F3-5870317A0792}"/>
    <cellStyle name="Percent 5 2 2" xfId="7727" xr:uid="{A9D24A8E-1BC1-4FFB-959F-A57E83937B75}"/>
    <cellStyle name="Percent 5 2 3" xfId="7728" xr:uid="{B3E84DE6-D749-43C4-9792-6B4DDD2544A8}"/>
    <cellStyle name="Percent 5 2 4" xfId="7729" xr:uid="{A51E3CFE-6F27-474D-8497-4B160B78BAE4}"/>
    <cellStyle name="Percent 5 2 5" xfId="7730" xr:uid="{4D5498F8-8FBC-44D0-A9C4-CAB8DF64B403}"/>
    <cellStyle name="Percent 5 2 6" xfId="7731" xr:uid="{C784D1E2-433C-4D17-ABA4-45BACB00FEE8}"/>
    <cellStyle name="Percent 5 2 7" xfId="7732" xr:uid="{D19C85EA-1331-4346-9AC5-3345829E43E2}"/>
    <cellStyle name="Percent 5 2 8" xfId="7733" xr:uid="{93706E2C-7D1E-4685-BD8D-4B82857616E7}"/>
    <cellStyle name="Percent 5 2 9" xfId="7734" xr:uid="{FFAB2C3D-BC7A-4CA3-9072-5620668416D4}"/>
    <cellStyle name="Percent 5 2_Display_2" xfId="7735" xr:uid="{59C127F5-BDB9-4EA4-B0CC-231448579038}"/>
    <cellStyle name="Percent 5 3" xfId="7736" xr:uid="{F03B8BC1-08C3-4465-9FEF-B277472A9ED9}"/>
    <cellStyle name="Percent 5 3 2" xfId="12926" xr:uid="{152F45B3-0F58-49CA-AC02-F4F2188349D3}"/>
    <cellStyle name="Percent 5 4" xfId="7737" xr:uid="{E5FAFCCE-97B8-4400-AB20-2B22CB310918}"/>
    <cellStyle name="Percent 5 4 2" xfId="7738" xr:uid="{7E32679B-6F67-4243-9036-2D0CB20DBE21}"/>
    <cellStyle name="Percent 5 4 3" xfId="7739" xr:uid="{BA8F6BE8-F5C2-452C-9FAF-F027E8772996}"/>
    <cellStyle name="Percent 5 4 4" xfId="7740" xr:uid="{7E5C9F09-A162-4020-8565-05BE1201EEDE}"/>
    <cellStyle name="Percent 5 4 5" xfId="7741" xr:uid="{48379A5C-1A85-4E6F-94F1-8E7124595A07}"/>
    <cellStyle name="Percent 5 4 6" xfId="12927" xr:uid="{0A37B28C-00AC-402F-9279-564F9CE5F530}"/>
    <cellStyle name="Percent 5 5" xfId="7742" xr:uid="{9D078692-79E1-45A1-B827-59B13160175A}"/>
    <cellStyle name="Percent 5 6" xfId="7743" xr:uid="{6601BECF-1F74-49B4-8051-52AD7233F945}"/>
    <cellStyle name="Percent 5 7" xfId="7744" xr:uid="{666382C8-B834-4922-B7F9-18AAC8191B92}"/>
    <cellStyle name="Percent 5 8" xfId="7745" xr:uid="{C949E8A0-1A14-46B7-B734-5572FAB107F5}"/>
    <cellStyle name="Percent 5 9" xfId="7746" xr:uid="{EBD81593-E706-4632-A375-D3551B1FDADB}"/>
    <cellStyle name="Percent 5_Balanse ASA legal" xfId="10010" xr:uid="{E33F3C49-087A-4731-84DD-903BE7F267BB}"/>
    <cellStyle name="Percent 6" xfId="7747" xr:uid="{0D10002D-A3D5-4598-A7EA-05884E9FB4CB}"/>
    <cellStyle name="Percent 6 10" xfId="7748" xr:uid="{7B5890F0-9BA2-4F64-8A94-147EB1BE0C7A}"/>
    <cellStyle name="Percent 6 11" xfId="7749" xr:uid="{960941C4-A757-4D51-8E24-22DA0C6CF077}"/>
    <cellStyle name="Percent 6 12" xfId="7750" xr:uid="{471DF01E-892A-446F-8DAD-A31CDB1C69F7}"/>
    <cellStyle name="Percent 6 13" xfId="7751" xr:uid="{1A54DAB7-9753-45C5-8ACC-14AA4F2F7D15}"/>
    <cellStyle name="Percent 6 14" xfId="12928" xr:uid="{DD63452F-4A10-4C7C-BA68-3A1468C5EC68}"/>
    <cellStyle name="Percent 6 2" xfId="7752" xr:uid="{77D59EDE-D1DA-4A69-9006-D741B8C3EE15}"/>
    <cellStyle name="Percent 6 2 10" xfId="7753" xr:uid="{4055BC35-4684-4B4C-9B93-C62C6FB14F36}"/>
    <cellStyle name="Percent 6 2 11" xfId="7754" xr:uid="{6A7E89D4-E72F-4230-819E-4A54887874F9}"/>
    <cellStyle name="Percent 6 2 12" xfId="7755" xr:uid="{64427007-95A4-4A4B-9442-2C092294BAD2}"/>
    <cellStyle name="Percent 6 2 13" xfId="12929" xr:uid="{1C9A6A4B-1BAB-4ADB-959E-2E72B7C1F1B9}"/>
    <cellStyle name="Percent 6 2 2" xfId="7756" xr:uid="{9F53EEE9-A87E-4992-901A-D8250EA99AFA}"/>
    <cellStyle name="Percent 6 2 3" xfId="7757" xr:uid="{84724507-EE76-473F-8427-05097116431E}"/>
    <cellStyle name="Percent 6 2 4" xfId="7758" xr:uid="{D6FE3CAC-A4DB-46C3-AD82-8F42C24E4303}"/>
    <cellStyle name="Percent 6 2 5" xfId="7759" xr:uid="{0C11B890-6326-46C1-8C81-38405E5336FB}"/>
    <cellStyle name="Percent 6 2 6" xfId="7760" xr:uid="{2994372B-359E-4EB9-B5D7-93CD4F5990D3}"/>
    <cellStyle name="Percent 6 2 7" xfId="7761" xr:uid="{D31B78EA-7B36-487C-A0C1-2597B0144E10}"/>
    <cellStyle name="Percent 6 2 8" xfId="7762" xr:uid="{9A22F01C-16C9-4620-98D1-98E559583BA7}"/>
    <cellStyle name="Percent 6 2 9" xfId="7763" xr:uid="{45C2CCCE-D6D1-4BEE-A0BD-B07C881E29E7}"/>
    <cellStyle name="Percent 6 2_Display_2" xfId="7764" xr:uid="{1808BBC5-8E72-4E85-AA6D-C6E9A288EC59}"/>
    <cellStyle name="Percent 6 3" xfId="7765" xr:uid="{E2ABBD98-C974-4C3B-A9C4-213BB47A1208}"/>
    <cellStyle name="Percent 6 3 2" xfId="12930" xr:uid="{2185747C-99AE-467C-939B-388DA003E733}"/>
    <cellStyle name="Percent 6 4" xfId="7766" xr:uid="{3F715F0E-D017-4762-9412-CF8B50FDE3CF}"/>
    <cellStyle name="Percent 6 4 2" xfId="7767" xr:uid="{0E47E3A4-7AD2-408A-A34A-7D50D5914598}"/>
    <cellStyle name="Percent 6 4 3" xfId="7768" xr:uid="{90A91D58-3236-4370-ACB4-78B8EE3B37BE}"/>
    <cellStyle name="Percent 6 4 4" xfId="7769" xr:uid="{935D4814-9962-44CB-A0D4-20CE3C5AAE50}"/>
    <cellStyle name="Percent 6 4 5" xfId="7770" xr:uid="{C08F72A6-C89F-4738-8A64-E639ED379888}"/>
    <cellStyle name="Percent 6 4 6" xfId="12931" xr:uid="{8571802E-A85B-42DB-8204-0AD05C75F115}"/>
    <cellStyle name="Percent 6 5" xfId="7771" xr:uid="{C8A3331F-3653-4343-B662-B9EF301CF3C4}"/>
    <cellStyle name="Percent 6 6" xfId="7772" xr:uid="{5A1AE33D-9F4D-42C8-8E4C-946ADDA93933}"/>
    <cellStyle name="Percent 6 7" xfId="7773" xr:uid="{80B62D29-9736-465C-ACBD-0D412C13DBCC}"/>
    <cellStyle name="Percent 6 8" xfId="7774" xr:uid="{743063A2-31B7-47EB-A1DF-BFE18E3F09ED}"/>
    <cellStyle name="Percent 6 9" xfId="7775" xr:uid="{E7DEE951-9904-4C36-90AA-0153E40A5921}"/>
    <cellStyle name="Percent 6_Balanse ASA legal" xfId="10011" xr:uid="{85CAC030-9E6E-407A-AC6B-5B593A38ECE8}"/>
    <cellStyle name="Percent 7" xfId="7776" xr:uid="{3AA4A7AB-BAFC-4529-AB22-1BFCFA68C749}"/>
    <cellStyle name="Percent 7 2" xfId="12933" xr:uid="{A81DF31D-9658-437C-BB4D-3A8877686C2F}"/>
    <cellStyle name="Percent 7 3" xfId="12932" xr:uid="{70FF5F88-932F-4785-9970-65276BBABC03}"/>
    <cellStyle name="Percent 8" xfId="7777" xr:uid="{A0746D4B-9D11-4C80-931A-6E250C783B01}"/>
    <cellStyle name="Percent 8 2" xfId="12935" xr:uid="{77493113-7489-47D4-83C2-84788BD31ADB}"/>
    <cellStyle name="Percent 8 3" xfId="12934" xr:uid="{DB0CA6AF-E447-4A30-BCEA-6D5C9A6857EE}"/>
    <cellStyle name="Percent 9" xfId="7778" xr:uid="{18EA15BB-CFFA-43C8-AA1D-DFC9DBE3631B}"/>
    <cellStyle name="Percent 9 2" xfId="12937" xr:uid="{87233327-58BC-46D8-85FF-ECE4CD82B990}"/>
    <cellStyle name="Percent 9 3" xfId="12936" xr:uid="{0789C31F-27B8-497F-93B5-EAFA3EB36BE6}"/>
    <cellStyle name="PrePop Currency (0)" xfId="7779" xr:uid="{C5F437C3-F626-4240-8ED4-1B8AB4B67235}"/>
    <cellStyle name="PrePop Currency (0) 2" xfId="12938" xr:uid="{B6483E95-9D8A-46EE-9D0E-C6E148D10B84}"/>
    <cellStyle name="PrePop Currency (2)" xfId="7780" xr:uid="{C1624130-5D0D-45D7-85C5-1959D20B3241}"/>
    <cellStyle name="PrePop Currency (2) 2" xfId="12939" xr:uid="{AF3ADD4D-0E86-413F-801B-ED07B21BC783}"/>
    <cellStyle name="PrePop Units (0)" xfId="7781" xr:uid="{BFF4EFB6-EA37-4689-8CEB-B9FC9F9F0C56}"/>
    <cellStyle name="PrePop Units (0) 2" xfId="12940" xr:uid="{99EB33B8-30DB-4ADF-AA9A-9819C075F8A0}"/>
    <cellStyle name="PrePop Units (1)" xfId="7782" xr:uid="{3DA5B6B9-D4B7-493D-9F7B-F317C3F19E21}"/>
    <cellStyle name="PrePop Units (1) 2" xfId="12941" xr:uid="{1518F6A8-B34B-4138-9A4F-1FEFFC3B8441}"/>
    <cellStyle name="PrePop Units (2)" xfId="7783" xr:uid="{885A2468-9FC0-434A-B867-DBF1E75A9512}"/>
    <cellStyle name="PrePop Units (2) 2" xfId="12942" xr:uid="{09CF1A61-03E7-4C3E-A277-563055D8F878}"/>
    <cellStyle name="Procent_725" xfId="7784" xr:uid="{65845733-76E6-470B-85A5-9A9DD1F5A0EA}"/>
    <cellStyle name="Prosent" xfId="2" builtinId="5"/>
    <cellStyle name="Prosent 10" xfId="7785" xr:uid="{F42A03DD-80C4-4E5C-9F92-965D37244031}"/>
    <cellStyle name="Prosent 10 2" xfId="10012" xr:uid="{CFEDC81D-DBE1-4583-AE31-B547E9398BAF}"/>
    <cellStyle name="Prosent 10 2 2" xfId="10013" xr:uid="{FA81CD71-4379-4607-897A-AC526AF827FA}"/>
    <cellStyle name="Prosent 10 3" xfId="12943" xr:uid="{6AFFA93B-D74D-488A-B124-A4922CEEA3D0}"/>
    <cellStyle name="Prosent 10_Balanse ASA legal" xfId="10014" xr:uid="{2C7A88F3-12A8-48AC-A0F6-710661D88B71}"/>
    <cellStyle name="Prosent 11" xfId="7786" xr:uid="{A67AD0B2-CC30-480F-A7A7-02D3F6AC0943}"/>
    <cellStyle name="Prosent 11 2" xfId="10015" xr:uid="{247A0211-5243-4BCC-AEBF-9243B43C7123}"/>
    <cellStyle name="Prosent 11 2 2" xfId="12945" xr:uid="{B44EB056-263C-4AB1-AE11-16C8ED777EA0}"/>
    <cellStyle name="Prosent 11 3" xfId="12944" xr:uid="{15EA5013-DA42-4AA4-B6E4-88D403F402C5}"/>
    <cellStyle name="Prosent 12" xfId="10269" xr:uid="{E8F8CFFD-F849-4C11-A754-128199CD16BD}"/>
    <cellStyle name="Prosent 13" xfId="32" xr:uid="{85C8B732-47B0-45E0-9B1D-98300F53C287}"/>
    <cellStyle name="Prosent 14" xfId="10268" xr:uid="{D899A6C8-2B51-4848-9228-F4A95B0FB5C6}"/>
    <cellStyle name="Prosent 15" xfId="10364" xr:uid="{956E7C16-181E-4224-8122-C23776D2AB78}"/>
    <cellStyle name="Prosent 16" xfId="10382" xr:uid="{A5E14561-5C2C-4FB9-8C89-930AE9E4753D}"/>
    <cellStyle name="Prosent 17" xfId="6" xr:uid="{4C7C757B-84AF-4F3F-B635-7F7353221D12}"/>
    <cellStyle name="Prosent 18" xfId="14308" xr:uid="{C8309F04-00D0-4B80-AB4D-C86F861E921D}"/>
    <cellStyle name="Prosent 19" xfId="14311" xr:uid="{23F43625-557A-45BF-8703-3E6F1C69B4F9}"/>
    <cellStyle name="Prosent 2" xfId="52" xr:uid="{61326504-8DF4-4020-B689-0670DF01796A}"/>
    <cellStyle name="Prosent 2 2" xfId="7788" xr:uid="{85F327A9-D10F-49A3-BF78-EBD012A6F753}"/>
    <cellStyle name="Prosent 2 2 2" xfId="7789" xr:uid="{3F7C26E2-FB71-4076-B5C5-3EE4F2E32B44}"/>
    <cellStyle name="Prosent 2 2 3" xfId="10404" xr:uid="{B90AFD68-3D41-406E-84A1-ABE36620527F}"/>
    <cellStyle name="Prosent 2 2 4" xfId="12947" xr:uid="{7ED05DB8-E047-4B46-AD25-BAAD5956F40A}"/>
    <cellStyle name="Prosent 2 2_Display_2" xfId="7790" xr:uid="{E0AE58D3-DA8E-4414-98C7-F02DC983EBF9}"/>
    <cellStyle name="Prosent 2 3" xfId="7791" xr:uid="{8EEA9FBF-84B2-4CC8-B2CB-055095F593BB}"/>
    <cellStyle name="Prosent 2 3 2" xfId="7792" xr:uid="{DA6F534F-D9E0-4EC6-97D8-67627DFFB6E8}"/>
    <cellStyle name="Prosent 2 3 2 2" xfId="12949" xr:uid="{1B003078-E162-428F-B8D0-C05296624779}"/>
    <cellStyle name="Prosent 2 3 3" xfId="10418" xr:uid="{5F1CE812-D96A-4AAB-9EB3-EA345F6B420E}"/>
    <cellStyle name="Prosent 2 3 4" xfId="12948" xr:uid="{8DA6D6B6-9BEB-44F2-8529-CC588EA81A0D}"/>
    <cellStyle name="Prosent 2 3_Balanse ASA legal" xfId="10016" xr:uid="{94E5B217-BE38-46BC-A35C-89764381FED9}"/>
    <cellStyle name="Prosent 2 4" xfId="7793" xr:uid="{C73EDB76-ADC2-4025-A76A-0D2352AF1613}"/>
    <cellStyle name="Prosent 2 4 2" xfId="12950" xr:uid="{C4578F85-CB47-4B83-9795-F6AB3A63195E}"/>
    <cellStyle name="Prosent 2 5" xfId="7794" xr:uid="{79989419-DB12-4777-9901-A8F98B9A5AE6}"/>
    <cellStyle name="Prosent 2 5 2" xfId="12951" xr:uid="{74A9205F-F717-42EB-BFF4-887FB3D3E420}"/>
    <cellStyle name="Prosent 2 6" xfId="7787" xr:uid="{4C70FEAB-E469-45E5-B673-D88D5003E8D0}"/>
    <cellStyle name="Prosent 2 7" xfId="10379" xr:uid="{3C05BF14-D008-47D6-92B6-084438660C1C}"/>
    <cellStyle name="Prosent 2 8" xfId="12946" xr:uid="{0D0CCE66-4F9B-47A6-97A6-0A7A5249B0E2}"/>
    <cellStyle name="Prosent 2_Ark1" xfId="7795" xr:uid="{BA2CCC8D-4FDA-4F3E-93DD-969413D464A9}"/>
    <cellStyle name="Prosent 3" xfId="7796" xr:uid="{645BAB5D-A17F-4F16-BDA9-054DC773F549}"/>
    <cellStyle name="Prosent 3 2" xfId="7797" xr:uid="{4CDBD055-A79C-4AF9-A567-85DA540224C1}"/>
    <cellStyle name="Prosent 3 2 2" xfId="7798" xr:uid="{EB94D655-75BC-42B9-9AD4-814436A76918}"/>
    <cellStyle name="Prosent 3 2 2 2" xfId="12954" xr:uid="{D445813B-BE28-408F-A315-E4618DDDE00C}"/>
    <cellStyle name="Prosent 3 2 3" xfId="12953" xr:uid="{E3B0DCF7-7A8A-4D23-B660-7586D5D2CFCC}"/>
    <cellStyle name="Prosent 3 2_Balanse ASA legal" xfId="10017" xr:uid="{3C9FB382-C357-402E-BD93-BA9492B4A62A}"/>
    <cellStyle name="Prosent 3 3" xfId="7799" xr:uid="{7404F05E-C339-46CE-8C0D-0002C9313185}"/>
    <cellStyle name="Prosent 3 3 2" xfId="10018" xr:uid="{D16297E3-5467-4045-A4D4-337550C07264}"/>
    <cellStyle name="Prosent 3 3 2 2" xfId="12956" xr:uid="{F10979AE-8A27-46A9-B1E0-CEE5CF3695A5}"/>
    <cellStyle name="Prosent 3 3 3" xfId="12955" xr:uid="{3D1DE528-664F-4A8C-89DD-A20570B32082}"/>
    <cellStyle name="Prosent 3 4" xfId="7800" xr:uid="{6DCBBC1B-2940-4C3A-82EF-B0A399ED2468}"/>
    <cellStyle name="Prosent 3 4 2" xfId="7801" xr:uid="{FDD42D3E-AEA5-4F0A-B2F3-D88C63362335}"/>
    <cellStyle name="Prosent 3 4 2 2" xfId="12958" xr:uid="{7D988141-E52E-45A9-A938-FAC27F8E4337}"/>
    <cellStyle name="Prosent 3 4 3" xfId="12957" xr:uid="{B0DCE96A-FB33-40BF-A7B1-4F3F8B371528}"/>
    <cellStyle name="Prosent 3 4_Balanse ASA legal" xfId="10019" xr:uid="{1AC4889B-CFE5-4ADA-A3C8-DB9D3EA59DDE}"/>
    <cellStyle name="Prosent 3 5" xfId="7802" xr:uid="{DB8E43BD-6805-48B0-AE1F-93606847F551}"/>
    <cellStyle name="Prosent 3 5 2" xfId="12959" xr:uid="{63E4D565-A8D9-4228-9E8C-8B09B66A40A0}"/>
    <cellStyle name="Prosent 3 6" xfId="12952" xr:uid="{9CA8B731-4381-428A-A85C-F08A12E4CD96}"/>
    <cellStyle name="Prosent 3_Ark1" xfId="7803" xr:uid="{9B0882E3-E5D7-4277-87B5-811C99648ECF}"/>
    <cellStyle name="Prosent 4" xfId="7804" xr:uid="{FF3B9B62-6AE5-4AC1-AEAD-EF328EEED6DB}"/>
    <cellStyle name="Prosent 4 2" xfId="7805" xr:uid="{36A0F69D-D034-4E6B-BC9C-12AA2B23A5C1}"/>
    <cellStyle name="Prosent 4 2 2" xfId="12961" xr:uid="{EC96B919-9BA6-408A-B933-ABA3B8B6866E}"/>
    <cellStyle name="Prosent 4 3" xfId="7806" xr:uid="{E12C11E3-C1B6-42CE-8A92-61D9DD5F914E}"/>
    <cellStyle name="Prosent 4 3 2" xfId="12962" xr:uid="{8F1E1556-9BC7-4873-AEC3-E424C7FD16CA}"/>
    <cellStyle name="Prosent 4 4" xfId="7807" xr:uid="{53E65E7A-DBDE-455F-94AA-686E20A43CB4}"/>
    <cellStyle name="Prosent 4 4 2" xfId="12963" xr:uid="{37F3E6A4-2378-483C-9CD5-87D71ED0F43B}"/>
    <cellStyle name="Prosent 4 5" xfId="7808" xr:uid="{59F77C18-59D6-4FCF-9C2C-B4A3CD3C9135}"/>
    <cellStyle name="Prosent 4 5 2" xfId="12964" xr:uid="{A9324F71-9E33-424F-946C-75BD83E2A29A}"/>
    <cellStyle name="Prosent 4 6" xfId="7809" xr:uid="{B55E7E7E-6577-409C-A866-EABB86AD0E3C}"/>
    <cellStyle name="Prosent 4 6 2" xfId="10020" xr:uid="{C9643B34-C39C-48DF-85CE-46C218DA27FC}"/>
    <cellStyle name="Prosent 4 6 2 2" xfId="12966" xr:uid="{504353C1-89B0-4CAB-B7C3-A3E047047BB8}"/>
    <cellStyle name="Prosent 4 6 3" xfId="12965" xr:uid="{5EC8C7B4-D8C5-4432-A87B-5DFCED6509A4}"/>
    <cellStyle name="Prosent 4 7" xfId="7810" xr:uid="{3B440819-BD93-404C-9D86-712401076EBD}"/>
    <cellStyle name="Prosent 4 7 2" xfId="12967" xr:uid="{5D20EE6E-2DEF-41DB-8EC8-76AB10D1C028}"/>
    <cellStyle name="Prosent 4 8" xfId="7811" xr:uid="{58C4B7E1-E8E7-44DE-9F74-5FE597DC3199}"/>
    <cellStyle name="Prosent 4 8 2" xfId="10021" xr:uid="{8A36EBA7-CCB6-4256-873F-196A1170917F}"/>
    <cellStyle name="Prosent 4 8 2 2" xfId="12969" xr:uid="{68E7E554-7C23-42B2-B9E7-C4A7A06F31B2}"/>
    <cellStyle name="Prosent 4 8 3" xfId="12968" xr:uid="{0280AC71-FDEB-4739-AFE4-581E3A80C868}"/>
    <cellStyle name="Prosent 4 9" xfId="12960" xr:uid="{856496CE-F554-4698-A795-6466D9E0F5A4}"/>
    <cellStyle name="Prosent 4_Ark1" xfId="7812" xr:uid="{51219E90-1930-4C01-89C5-552C35800627}"/>
    <cellStyle name="Prosent 5" xfId="7813" xr:uid="{E0B1AE7B-C89C-48FC-B655-EDB961C269FC}"/>
    <cellStyle name="Prosent 5 2" xfId="7814" xr:uid="{31A4C12C-1F15-40A5-8097-F98844BBE051}"/>
    <cellStyle name="Prosent 5 2 2" xfId="12971" xr:uid="{395A0DEF-58F2-4320-ABDA-83E614DB8D2D}"/>
    <cellStyle name="Prosent 5 3" xfId="7815" xr:uid="{E88E11EB-2E04-4469-A36E-7884AD5CC0E9}"/>
    <cellStyle name="Prosent 5 3 2" xfId="12972" xr:uid="{AF7D2D9A-81E0-4D6F-AD09-962CF8430510}"/>
    <cellStyle name="Prosent 5 4" xfId="7816" xr:uid="{2D8EF231-9538-410A-83FE-D88D0B2BD1A6}"/>
    <cellStyle name="Prosent 5 4 2" xfId="12973" xr:uid="{1FCBE613-059C-4A4D-9B43-DE79E8638919}"/>
    <cellStyle name="Prosent 5 5" xfId="7817" xr:uid="{26E44192-C22C-4A96-AC24-1801B348AE68}"/>
    <cellStyle name="Prosent 5 5 2" xfId="7818" xr:uid="{59D0FB42-BC6C-44E8-AC7B-8AAE78CA4A5B}"/>
    <cellStyle name="Prosent 5 5 2 2" xfId="12975" xr:uid="{DF83576C-CB41-4F8B-BF5F-74E6D41CB90A}"/>
    <cellStyle name="Prosent 5 5 3" xfId="12976" xr:uid="{DF344D16-06DC-44A2-AF3D-C98CE31C787C}"/>
    <cellStyle name="Prosent 5 5 4" xfId="12974" xr:uid="{FD85B341-D390-44C5-83DE-803DE9BD5FC8}"/>
    <cellStyle name="Prosent 5 5_Balanse ASA legal" xfId="10022" xr:uid="{AD25B984-5646-4780-9196-356DACDBCC27}"/>
    <cellStyle name="Prosent 5 6" xfId="7819" xr:uid="{959861D0-DD5B-4C13-9CA7-34A412EFF32A}"/>
    <cellStyle name="Prosent 5 6 2" xfId="12977" xr:uid="{BC17EBAD-EE29-4E34-A712-392AD6DE6B8E}"/>
    <cellStyle name="Prosent 5 7" xfId="7820" xr:uid="{A4444125-1FC3-46F7-8A30-F6EA8DEDDA90}"/>
    <cellStyle name="Prosent 5 7 2" xfId="10023" xr:uid="{1AD3B205-34E6-4070-99E4-62566268E20B}"/>
    <cellStyle name="Prosent 5 7 2 2" xfId="12979" xr:uid="{F7C04C6B-94FC-4066-B384-DE784B1576FF}"/>
    <cellStyle name="Prosent 5 7 3" xfId="12978" xr:uid="{A3B251C1-DB22-434D-845C-03CD99D55223}"/>
    <cellStyle name="Prosent 5 8" xfId="7821" xr:uid="{FADEC486-EB6C-402B-B540-081971BE5B41}"/>
    <cellStyle name="Prosent 5 8 2" xfId="12980" xr:uid="{7CAACD4B-422A-424D-B668-9B5F8395B318}"/>
    <cellStyle name="Prosent 5 9" xfId="12970" xr:uid="{493A360B-40A1-4E1F-B2DB-1E649145A159}"/>
    <cellStyle name="Prosent 5_Balanse ASA legal" xfId="10024" xr:uid="{D863A753-5D70-435A-9C43-8105562D5B90}"/>
    <cellStyle name="Prosent 6" xfId="7822" xr:uid="{AE56D049-52A3-4D99-995D-5D9E76D7454E}"/>
    <cellStyle name="Prosent 6 2" xfId="7823" xr:uid="{B1C4DEE4-496C-4B06-8C98-F0EFF3DF1A5F}"/>
    <cellStyle name="Prosent 6 2 2" xfId="12982" xr:uid="{816215C5-BA4A-47FE-9D01-4731102D2370}"/>
    <cellStyle name="Prosent 6 3" xfId="12983" xr:uid="{070722D2-CDE0-45C6-9FE2-605B0839E79E}"/>
    <cellStyle name="Prosent 6 4" xfId="12981" xr:uid="{34599EC5-B703-4253-8595-EF34DEC06C6C}"/>
    <cellStyle name="Prosent 6_Balanse ASA legal" xfId="10025" xr:uid="{0BE02DCA-3569-4A55-B8F9-ECF836669DB5}"/>
    <cellStyle name="Prosent 7" xfId="7824" xr:uid="{E971AB41-C9C2-421A-962A-51DC77DE7A6C}"/>
    <cellStyle name="Prosent 7 2" xfId="7825" xr:uid="{F2DF2238-5780-4B15-A0CF-BF723F3AFCD7}"/>
    <cellStyle name="Prosent 7 2 2" xfId="12985" xr:uid="{8A1863EE-255F-4DE5-8C39-15CE3261110C}"/>
    <cellStyle name="Prosent 7 3" xfId="10026" xr:uid="{EF05ABA4-1543-437C-8FDC-9F1F5DDFCF68}"/>
    <cellStyle name="Prosent 7 3 2" xfId="10027" xr:uid="{A561380B-5CF6-4234-90DA-69FDEDDF6858}"/>
    <cellStyle name="Prosent 7 4" xfId="10028" xr:uid="{35606E5E-A928-484E-B184-0836A35BDD4D}"/>
    <cellStyle name="Prosent 7 5" xfId="12984" xr:uid="{4BD17889-89E7-4796-A6A4-1F930848C39D}"/>
    <cellStyle name="Prosent 7_Balanse ASA legal" xfId="10029" xr:uid="{94E8253C-A300-415C-9051-44405913D6D9}"/>
    <cellStyle name="Prosent 8" xfId="7826" xr:uid="{3D5652F7-2180-40FF-97A2-E1DA077274FA}"/>
    <cellStyle name="Prosent 8 2" xfId="7827" xr:uid="{E4BD752E-6304-4DBC-B12B-CDA0FF7EF6D1}"/>
    <cellStyle name="Prosent 8 2 2" xfId="12987" xr:uid="{0B30C1C8-FE7E-4149-8DDE-5E06501D8C06}"/>
    <cellStyle name="Prosent 8 3" xfId="7828" xr:uid="{30AAC774-8924-44C3-8A57-92AC04B6C70D}"/>
    <cellStyle name="Prosent 8 3 2" xfId="12988" xr:uid="{38EDB5F1-86B7-4E35-A180-60BCD14A1037}"/>
    <cellStyle name="Prosent 8 4" xfId="10030" xr:uid="{70A763A0-58E1-4ED0-A590-74D22B454B40}"/>
    <cellStyle name="Prosent 8 4 2" xfId="10031" xr:uid="{C87E07EE-17E1-4D64-BF5C-17F100F58781}"/>
    <cellStyle name="Prosent 8 5" xfId="10032" xr:uid="{2083E82C-B7F1-4D4F-BEF2-8293266E9B38}"/>
    <cellStyle name="Prosent 8 6" xfId="12986" xr:uid="{3E3CD2D7-E910-40A3-BFF3-BB7950808A70}"/>
    <cellStyle name="Prosent 8_Balanse ASA legal" xfId="10033" xr:uid="{6074C60C-9F53-4991-B4EE-273F8DF31942}"/>
    <cellStyle name="Prosent 9" xfId="7829" xr:uid="{E40A2E0D-40AD-4DE1-90BD-5EB0956CEF20}"/>
    <cellStyle name="Prosent 9 2" xfId="7830" xr:uid="{E6E8D4BD-C42D-4F04-B6D2-C3D3024371E3}"/>
    <cellStyle name="Prosent 9 2 2" xfId="12990" xr:uid="{77425B8D-405A-4CF5-AB02-CAD062BE583E}"/>
    <cellStyle name="Prosent 9 3" xfId="7831" xr:uid="{5F1EAE9C-3B22-44B9-A7CF-85F2A0F2B7E2}"/>
    <cellStyle name="Prosent 9 3 2" xfId="12991" xr:uid="{4227202E-C2EE-42B4-927F-9AC147244CBB}"/>
    <cellStyle name="Prosent 9 4" xfId="7832" xr:uid="{B4F6D417-3ED4-40CD-B68B-31856E910950}"/>
    <cellStyle name="Prosent 9 4 2" xfId="12992" xr:uid="{A9E4B0C0-52F8-4812-8005-D9DF91FF2916}"/>
    <cellStyle name="Prosent 9 5" xfId="10034" xr:uid="{C3B2FEEB-E345-470F-8E14-A03F141645F6}"/>
    <cellStyle name="Prosent 9 5 2" xfId="10035" xr:uid="{BBF7AA82-3A46-40CC-9C52-EF923EDF2443}"/>
    <cellStyle name="Prosent 9 6" xfId="12989" xr:uid="{05FE9962-8613-46C6-A6CB-141FE5852800}"/>
    <cellStyle name="Prosent 9_Balanse ASA legal" xfId="10036" xr:uid="{45768835-8090-49BA-9A53-263C14512797}"/>
    <cellStyle name="Standard_GER" xfId="7833" xr:uid="{D0CAEDF4-4B2C-4CF3-B84B-B10B203EEE1C}"/>
    <cellStyle name="Stil 1" xfId="7834" xr:uid="{DBAF9CDD-812D-4597-8F4B-035F23A9F412}"/>
    <cellStyle name="Stil 1 2" xfId="7835" xr:uid="{4A80CD70-21BE-4E68-BF1E-E5975673CCB3}"/>
    <cellStyle name="Stil 1 2 2" xfId="12994" xr:uid="{71532F23-B466-46AE-8CBD-CAEC9EA5425E}"/>
    <cellStyle name="Stil 1 3" xfId="7836" xr:uid="{856EE329-36A8-4095-95DF-B1C8587F7589}"/>
    <cellStyle name="Stil 1 3 2" xfId="7837" xr:uid="{CF584AB2-2F63-4D58-B9AA-EFB8AB5C4E60}"/>
    <cellStyle name="Stil 1 3 2 2" xfId="7838" xr:uid="{0B1B6AFD-5F53-4102-9550-E0A164233B08}"/>
    <cellStyle name="Stil 1 3 2 2 2" xfId="12997" xr:uid="{A996029C-3B32-4141-89CA-26D22CE52F7C}"/>
    <cellStyle name="Stil 1 3 2 3" xfId="12996" xr:uid="{A459D99A-E49A-441F-BC4C-BCBA227163D4}"/>
    <cellStyle name="Stil 1 3 2_Balanse ASA legal" xfId="10037" xr:uid="{82E2C5AF-5F32-44FC-86F8-C5BAC42A1E8C}"/>
    <cellStyle name="Stil 1 3 3" xfId="12995" xr:uid="{355FF026-8DDB-4DD5-8D4D-288FF093C17D}"/>
    <cellStyle name="Stil 1 3_Balanse ASA legal" xfId="10038" xr:uid="{FB626092-50C0-4151-9B30-F9BE50A4E675}"/>
    <cellStyle name="Stil 1 4" xfId="7839" xr:uid="{CF68ABB9-4D5D-41E4-99CE-F558FDF1A3F6}"/>
    <cellStyle name="Stil 1 4 2" xfId="12998" xr:uid="{AB20DD79-E9FF-46A6-9814-78E0314F4738}"/>
    <cellStyle name="Stil 1 5" xfId="7840" xr:uid="{82366D6A-4B16-4A83-A912-AAE64316D525}"/>
    <cellStyle name="Stil 1 5 2" xfId="12999" xr:uid="{DBD0DD72-D088-4799-AA53-372D8FBF3981}"/>
    <cellStyle name="Stil 1 6" xfId="12993" xr:uid="{EAC5B471-63C5-4E38-BF46-BC530EC500BB}"/>
    <cellStyle name="Stil 1_Balanse ASA legal" xfId="10039" xr:uid="{40F7EA68-4F72-42AC-AFB6-C637D4A83901}"/>
    <cellStyle name="Style 1" xfId="7841" xr:uid="{A8587AD9-4BE3-4AA7-A6D6-4CA39A8E4A3B}"/>
    <cellStyle name="Style 1 10" xfId="7842" xr:uid="{B2180D6E-B981-4A49-A77A-E8662008AE6D}"/>
    <cellStyle name="Style 1 10 2" xfId="7843" xr:uid="{83F21AB4-8068-40D4-A264-1CC13528E97D}"/>
    <cellStyle name="Style 1 10 2 2" xfId="10040" xr:uid="{260BB279-45AF-442C-97C9-C446244D22B6}"/>
    <cellStyle name="Style 1 10 2 2 2" xfId="10041" xr:uid="{9E4FCF50-6FDF-4BCD-B0E8-AC81F2232B70}"/>
    <cellStyle name="Style 1 10 2 3" xfId="10042" xr:uid="{E9CD532F-7CEE-4EA5-944F-2ADC19C64377}"/>
    <cellStyle name="Style 1 10 3" xfId="7844" xr:uid="{7976445A-525F-4C54-B5FD-3B7172F7F94A}"/>
    <cellStyle name="Style 1 10 3 2" xfId="10043" xr:uid="{BF1A889C-5A39-4987-8837-D606C9D46145}"/>
    <cellStyle name="Style 1 10 4" xfId="7845" xr:uid="{F229EA96-CD61-46E6-B180-20273834C53A}"/>
    <cellStyle name="Style 1 10 5" xfId="7846" xr:uid="{A6AF3EC2-71E1-47A5-A356-5C9C45CC715F}"/>
    <cellStyle name="Style 1 10_Display_2" xfId="7847" xr:uid="{69124879-08FD-40FA-BB19-36B6ED0E7134}"/>
    <cellStyle name="Style 1 11" xfId="7848" xr:uid="{81766E42-94A8-41E7-8637-98CCD9A99C37}"/>
    <cellStyle name="Style 1 11 2" xfId="10044" xr:uid="{097FAB51-CD1E-4134-9236-297722057C66}"/>
    <cellStyle name="Style 1 12" xfId="7849" xr:uid="{59C537F1-12F6-46F7-9287-183F200BC3A8}"/>
    <cellStyle name="Style 1 12 2" xfId="7850" xr:uid="{4491586C-0AA7-49B1-B692-415DFE5835CF}"/>
    <cellStyle name="Style 1 12_Display_2" xfId="7851" xr:uid="{7C02D763-055E-43F1-9E56-4D73A1BC15B9}"/>
    <cellStyle name="Style 1 13" xfId="7852" xr:uid="{65554ECA-83B8-4B86-B52F-C9CC418C68E7}"/>
    <cellStyle name="Style 1 13 2" xfId="7853" xr:uid="{A4E915F3-4E99-422D-BB66-56E225298B46}"/>
    <cellStyle name="Style 1 14" xfId="7854" xr:uid="{1814999D-92A4-4175-A21E-D0CB400465F2}"/>
    <cellStyle name="Style 1 15" xfId="7855" xr:uid="{D765ECFC-42BC-4CDE-BA82-8DB7B74CA667}"/>
    <cellStyle name="Style 1 16" xfId="7856" xr:uid="{20A4872E-BA71-4129-B8EB-2895D5B97636}"/>
    <cellStyle name="Style 1 16 2" xfId="7857" xr:uid="{A74A710E-4D6B-45E3-91C0-53406D45EE5B}"/>
    <cellStyle name="Style 1 16 3" xfId="7858" xr:uid="{08A64A08-8C83-4506-BCEC-F15BF7740E70}"/>
    <cellStyle name="Style 1 16 4" xfId="7859" xr:uid="{EF81FEC3-5EBE-462A-AE74-333B8B819DD5}"/>
    <cellStyle name="Style 1 16 5" xfId="7860" xr:uid="{E7825343-4918-41B7-AC22-2214275A1F79}"/>
    <cellStyle name="Style 1 17" xfId="7861" xr:uid="{6C5E7780-56EF-484F-904C-E58798C1C9A7}"/>
    <cellStyle name="Style 1 18" xfId="7862" xr:uid="{6ACA3062-843F-4711-A5B8-99AF45CD1EED}"/>
    <cellStyle name="Style 1 19" xfId="7863" xr:uid="{AFEB61A2-872B-4E80-96FE-2F04464C8D10}"/>
    <cellStyle name="Style 1 2" xfId="7864" xr:uid="{C9E4AA58-B9C8-4F3B-981D-BCE3307564F5}"/>
    <cellStyle name="Style 1 2 10" xfId="7865" xr:uid="{643FEED4-8782-4727-A90B-AA37EE607146}"/>
    <cellStyle name="Style 1 2 11" xfId="7866" xr:uid="{A048449C-80DC-47E7-8B4D-D71F409F8FD7}"/>
    <cellStyle name="Style 1 2 12" xfId="7867" xr:uid="{538EAEB2-E992-4F64-BC1F-5F3BF099F8E0}"/>
    <cellStyle name="Style 1 2 13" xfId="7868" xr:uid="{40E91987-A15D-4819-AB21-5A50FABE450E}"/>
    <cellStyle name="Style 1 2 14" xfId="7869" xr:uid="{84DEAC7F-8592-4DA1-91BB-AB96DF3B80E0}"/>
    <cellStyle name="Style 1 2 15" xfId="7870" xr:uid="{1FCB1F8C-03FE-43C6-92A7-F2D7D1F98D51}"/>
    <cellStyle name="Style 1 2 16" xfId="7871" xr:uid="{256F2F09-04E9-40F1-AAD5-110D330F2397}"/>
    <cellStyle name="Style 1 2 17" xfId="7872" xr:uid="{541CC801-C461-4DDD-9066-90F80B941707}"/>
    <cellStyle name="Style 1 2 18" xfId="7873" xr:uid="{3A33D4C3-CD7B-4B96-8F23-F99A9A2985EE}"/>
    <cellStyle name="Style 1 2 19" xfId="13001" xr:uid="{08550A11-8A92-4E40-9415-9C044D9B469B}"/>
    <cellStyle name="Style 1 2 2" xfId="7874" xr:uid="{85089B1C-9979-4CD2-986B-2FB99D20F574}"/>
    <cellStyle name="Style 1 2 2 10" xfId="7875" xr:uid="{2C2BA830-AA00-420D-8F9E-60B09DF1B36A}"/>
    <cellStyle name="Style 1 2 2 11" xfId="7876" xr:uid="{B74B5199-C459-4377-9F9A-E37674525735}"/>
    <cellStyle name="Style 1 2 2 12" xfId="7877" xr:uid="{B34A2160-4DDD-40FE-8F78-D7D2C1E54797}"/>
    <cellStyle name="Style 1 2 2 13" xfId="7878" xr:uid="{56933ED9-3ABB-4D66-85BF-ACEE7AC68F04}"/>
    <cellStyle name="Style 1 2 2 14" xfId="7879" xr:uid="{3F97B4D2-5F3B-45DC-8C5C-6209BC9846F1}"/>
    <cellStyle name="Style 1 2 2 15" xfId="7880" xr:uid="{BBE8FC89-663B-48DC-A556-5D7E0B73EE77}"/>
    <cellStyle name="Style 1 2 2 16" xfId="7881" xr:uid="{3C454921-96A5-44BC-9FBD-6444DAB38C0B}"/>
    <cellStyle name="Style 1 2 2 2" xfId="7882" xr:uid="{893C4FAC-FC49-4A64-8E9A-AF50CB72C16A}"/>
    <cellStyle name="Style 1 2 2 2 10" xfId="7883" xr:uid="{7F552EC8-E36C-4921-B2DC-A36DAD5540F3}"/>
    <cellStyle name="Style 1 2 2 2 11" xfId="7884" xr:uid="{2F70AC9E-7F3D-42C4-8E08-5059FBB9872D}"/>
    <cellStyle name="Style 1 2 2 2 12" xfId="7885" xr:uid="{6DDEE365-33D9-43FB-96F4-713DD309A80E}"/>
    <cellStyle name="Style 1 2 2 2 13" xfId="7886" xr:uid="{584C2421-12D8-4DDD-BEBE-B8CC0E97EAC3}"/>
    <cellStyle name="Style 1 2 2 2 14" xfId="7887" xr:uid="{CE2276E6-E82B-4482-B5C2-EE15A8767942}"/>
    <cellStyle name="Style 1 2 2 2 15" xfId="7888" xr:uid="{520B4B2D-E5D6-4DEF-843C-AEEFC758FE5A}"/>
    <cellStyle name="Style 1 2 2 2 2" xfId="7889" xr:uid="{875450AF-3E90-49E3-8A41-90113218B80B}"/>
    <cellStyle name="Style 1 2 2 2 2 10" xfId="7890" xr:uid="{051C5A39-AA72-4FAE-961F-B3985B6C5E40}"/>
    <cellStyle name="Style 1 2 2 2 2 11" xfId="7891" xr:uid="{0B1C5F23-8065-4F59-A0A3-074F75467755}"/>
    <cellStyle name="Style 1 2 2 2 2 12" xfId="7892" xr:uid="{8B3A146C-3383-4A66-9889-8E8F7130B9CC}"/>
    <cellStyle name="Style 1 2 2 2 2 13" xfId="7893" xr:uid="{E57617C1-9578-4BF7-A6E8-7680A5313B8B}"/>
    <cellStyle name="Style 1 2 2 2 2 14" xfId="7894" xr:uid="{19948BF0-FC22-4D75-B6D4-19DF2A7B4CF4}"/>
    <cellStyle name="Style 1 2 2 2 2 2" xfId="7895" xr:uid="{C8877068-0983-4689-B2E7-3E9F48C5A692}"/>
    <cellStyle name="Style 1 2 2 2 2 2 10" xfId="7896" xr:uid="{3F78FA43-E906-4814-BA30-33BD151CC435}"/>
    <cellStyle name="Style 1 2 2 2 2 2 11" xfId="7897" xr:uid="{F63C808B-0FBB-45C5-BC32-9E203778656D}"/>
    <cellStyle name="Style 1 2 2 2 2 2 12" xfId="7898" xr:uid="{9ACEDCE7-6EFE-43EC-A7FA-74C834982347}"/>
    <cellStyle name="Style 1 2 2 2 2 2 2" xfId="7899" xr:uid="{C25652AB-0E8B-453C-9400-C33B0368705B}"/>
    <cellStyle name="Style 1 2 2 2 2 2 3" xfId="7900" xr:uid="{A6110C7E-D872-444B-819D-8FED78397DB3}"/>
    <cellStyle name="Style 1 2 2 2 2 2 4" xfId="7901" xr:uid="{0E803BF4-6116-4594-96B8-856080FEE973}"/>
    <cellStyle name="Style 1 2 2 2 2 2 5" xfId="7902" xr:uid="{A3EA9B23-FC39-44E6-975F-6617E5F11B14}"/>
    <cellStyle name="Style 1 2 2 2 2 2 6" xfId="7903" xr:uid="{8530BB8B-CCAE-487E-BEB9-5CDB5CD4D601}"/>
    <cellStyle name="Style 1 2 2 2 2 2 7" xfId="7904" xr:uid="{286E3049-9BCC-4A9A-B788-4F702AA69B45}"/>
    <cellStyle name="Style 1 2 2 2 2 2 8" xfId="7905" xr:uid="{6E756A13-9811-484D-B216-4398F8BAB05A}"/>
    <cellStyle name="Style 1 2 2 2 2 2 9" xfId="7906" xr:uid="{ACE0EC5D-EDF2-4710-9D25-05FBB00CA89C}"/>
    <cellStyle name="Style 1 2 2 2 2 3" xfId="7907" xr:uid="{DFA62F23-0758-436E-9208-6D6E6ED2CAB5}"/>
    <cellStyle name="Style 1 2 2 2 2 4" xfId="7908" xr:uid="{99EB3F33-3AB4-4B65-B0E5-A7E4CD0FA4C9}"/>
    <cellStyle name="Style 1 2 2 2 2 5" xfId="7909" xr:uid="{A8ED812A-034F-4276-94F5-E6BFD73C485A}"/>
    <cellStyle name="Style 1 2 2 2 2 6" xfId="7910" xr:uid="{1A007D87-D98D-44DC-8BE8-482483876C83}"/>
    <cellStyle name="Style 1 2 2 2 2 7" xfId="7911" xr:uid="{39394AC7-A7A3-4CA2-B8D3-DB1007DABFE1}"/>
    <cellStyle name="Style 1 2 2 2 2 8" xfId="7912" xr:uid="{E54CE196-A8F9-4308-85A4-A73E70DDB100}"/>
    <cellStyle name="Style 1 2 2 2 2 9" xfId="7913" xr:uid="{ECF2C248-937C-41B3-B4FD-79402CD570D9}"/>
    <cellStyle name="Style 1 2 2 2 3" xfId="7914" xr:uid="{A0A064D0-975B-4568-9A8B-3D5CC730EC13}"/>
    <cellStyle name="Style 1 2 2 2 3 2" xfId="10045" xr:uid="{734F53C1-B999-4057-8FB1-AE5AC240A08F}"/>
    <cellStyle name="Style 1 2 2 2 4" xfId="7915" xr:uid="{BFC2BFFF-796D-4B67-AF4A-BC9BDE2246BE}"/>
    <cellStyle name="Style 1 2 2 2 4 2" xfId="7916" xr:uid="{CCBF2F84-0124-4A64-A93A-AA442727BC03}"/>
    <cellStyle name="Style 1 2 2 2 5" xfId="7917" xr:uid="{9889EF43-0060-4604-96C0-96ABB4877C7D}"/>
    <cellStyle name="Style 1 2 2 2 5 2" xfId="7918" xr:uid="{56352EFD-9F3C-42B2-BDD7-12249CB1BE7D}"/>
    <cellStyle name="Style 1 2 2 2 6" xfId="7919" xr:uid="{B309203A-381F-47CC-B425-287BCF9A52EB}"/>
    <cellStyle name="Style 1 2 2 2 7" xfId="7920" xr:uid="{55C8BDC5-DCB9-45D9-B819-E56D5E18E3B7}"/>
    <cellStyle name="Style 1 2 2 2 8" xfId="7921" xr:uid="{20DFA3B0-EC76-4E69-BB72-5F83F94BF450}"/>
    <cellStyle name="Style 1 2 2 2 9" xfId="7922" xr:uid="{2F0FAB8F-20C5-450C-8DCC-42EB0B1CF76B}"/>
    <cellStyle name="Style 1 2 2 2_Display_2" xfId="7923" xr:uid="{34599032-C331-4D1C-A22F-B68809AE1B68}"/>
    <cellStyle name="Style 1 2 2 3" xfId="7924" xr:uid="{515766D7-01EE-4CF7-91B2-EC9E533BBE2A}"/>
    <cellStyle name="Style 1 2 2 3 2" xfId="10046" xr:uid="{60851EB7-88F3-4493-A479-5BFCFDB3BDFB}"/>
    <cellStyle name="Style 1 2 2 4" xfId="7925" xr:uid="{1D11CB93-2DEB-482D-B1A6-DA681E376D4F}"/>
    <cellStyle name="Style 1 2 2 4 2" xfId="10047" xr:uid="{BA131448-1C3E-4283-9523-DC1A46A970C6}"/>
    <cellStyle name="Style 1 2 2 5" xfId="7926" xr:uid="{4E01CAEE-D5DC-4AD2-8D25-BECDE56B967E}"/>
    <cellStyle name="Style 1 2 2 5 2" xfId="7927" xr:uid="{B4F285B5-E091-41D1-AD19-EE975861189A}"/>
    <cellStyle name="Style 1 2 2 6" xfId="7928" xr:uid="{E211B415-841C-4961-AAD0-42C96895008C}"/>
    <cellStyle name="Style 1 2 2 6 2" xfId="7929" xr:uid="{F7961EE9-C7C6-46E5-83DB-857654932255}"/>
    <cellStyle name="Style 1 2 2 7" xfId="7930" xr:uid="{497A2B12-9379-474A-B53D-377731E864C5}"/>
    <cellStyle name="Style 1 2 2 8" xfId="7931" xr:uid="{0FE9B1C2-AF7F-46F7-B502-7E8DC60CEF02}"/>
    <cellStyle name="Style 1 2 2 9" xfId="7932" xr:uid="{5C1666AC-615F-4CFB-A65E-6B76CB1C1495}"/>
    <cellStyle name="Style 1 2 2_Display_2" xfId="7933" xr:uid="{078C21FA-0DB3-496C-8B25-3089922F1A7E}"/>
    <cellStyle name="Style 1 2 3" xfId="7934" xr:uid="{C7DFCE00-0C85-47F7-9742-97AB7BB3FAA0}"/>
    <cellStyle name="Style 1 2 3 2" xfId="10048" xr:uid="{099B5B4C-C803-40F2-B72C-4ADEC56821C2}"/>
    <cellStyle name="Style 1 2 4" xfId="7935" xr:uid="{18A743D9-30EF-4E18-A305-2606CB287327}"/>
    <cellStyle name="Style 1 2 4 2" xfId="10049" xr:uid="{007C4BE0-DC89-4F5B-AF99-B97A866217BF}"/>
    <cellStyle name="Style 1 2 5" xfId="7936" xr:uid="{F55A2D9E-DC58-4A01-A73F-56E29AD0C362}"/>
    <cellStyle name="Style 1 2 5 2" xfId="7937" xr:uid="{B0500208-4925-4C4A-88AA-372D5F081DB2}"/>
    <cellStyle name="Style 1 2 5 2 2" xfId="10050" xr:uid="{FD42E2CF-B541-425D-8FC7-3C8297B7B645}"/>
    <cellStyle name="Style 1 2 5 2 2 2" xfId="10051" xr:uid="{CFF6B0C0-0DE9-446B-9CF5-85BACF552067}"/>
    <cellStyle name="Style 1 2 5 2 3" xfId="10052" xr:uid="{3FFEC1F3-7264-49BC-922E-75E99CC20648}"/>
    <cellStyle name="Style 1 2 5 3" xfId="7938" xr:uid="{52BDCB87-B2B9-4C0F-BFCF-FCB68B720581}"/>
    <cellStyle name="Style 1 2 5 3 2" xfId="10053" xr:uid="{25308212-CB62-446C-9052-A7222ABAED5E}"/>
    <cellStyle name="Style 1 2 5 4" xfId="7939" xr:uid="{8B94CBEF-03AB-4CB0-A05B-927A5EEEF574}"/>
    <cellStyle name="Style 1 2 5 5" xfId="7940" xr:uid="{249485B1-AA4A-443B-8DC9-62E1FA6B7CA5}"/>
    <cellStyle name="Style 1 2 5_Display_2" xfId="7941" xr:uid="{39CA3393-F110-4BBD-BE5D-824A06DAF132}"/>
    <cellStyle name="Style 1 2 6" xfId="7942" xr:uid="{F147327F-33D3-4100-B404-C698EBFEE256}"/>
    <cellStyle name="Style 1 2 6 2" xfId="10054" xr:uid="{48F64A55-F1DC-437F-8D35-FBA132694F9B}"/>
    <cellStyle name="Style 1 2 7" xfId="7943" xr:uid="{7B0E9535-7AFF-43CA-A5B2-CBF287897F88}"/>
    <cellStyle name="Style 1 2 7 2" xfId="7944" xr:uid="{3777D490-6C52-4381-88CF-05D66027AF44}"/>
    <cellStyle name="Style 1 2 8" xfId="7945" xr:uid="{9B1B79B9-4C8F-40DF-AF18-1C381B5E45CC}"/>
    <cellStyle name="Style 1 2 8 2" xfId="7946" xr:uid="{9610DCDA-39E1-45E5-A616-1BADAD872D37}"/>
    <cellStyle name="Style 1 2 9" xfId="7947" xr:uid="{72AA032C-F362-4F5C-A371-89DFE40F5F2B}"/>
    <cellStyle name="Style 1 2_Balanse ASA legal" xfId="10055" xr:uid="{C6EA871B-0749-4F84-B3EC-71CA0967A591}"/>
    <cellStyle name="Style 1 20" xfId="7948" xr:uid="{DAB6265C-E4B3-4327-B0B3-92350D5A1C52}"/>
    <cellStyle name="Style 1 21" xfId="7949" xr:uid="{492FD37F-7FB2-486B-9FDA-BA6F2FE69D4A}"/>
    <cellStyle name="Style 1 22" xfId="7950" xr:uid="{8FFB6580-CF16-4D19-951D-A677B59F2B3E}"/>
    <cellStyle name="Style 1 23" xfId="7951" xr:uid="{17B2C792-4F4A-42E5-B5EA-0A4CD9DFBB18}"/>
    <cellStyle name="Style 1 24" xfId="7952" xr:uid="{5F26E2FA-80C1-4933-8DF5-DFD7E009A8C9}"/>
    <cellStyle name="Style 1 25" xfId="7953" xr:uid="{D0C9C833-9174-4A63-99FF-3963BA440B27}"/>
    <cellStyle name="Style 1 26" xfId="13000" xr:uid="{AD618984-3705-4D59-9DDF-19806B634715}"/>
    <cellStyle name="Style 1 3" xfId="7954" xr:uid="{936B978B-F04E-4621-86F6-87A79576E78A}"/>
    <cellStyle name="Style 1 3 2" xfId="13002" xr:uid="{8CC99B09-6D21-44D3-8AE4-1356DFBC4CE7}"/>
    <cellStyle name="Style 1 4" xfId="7955" xr:uid="{75082135-DB43-405B-AEDA-7826D7BF77EB}"/>
    <cellStyle name="Style 1 4 2" xfId="13003" xr:uid="{A54984D5-11E0-4C7B-844C-FA98E09F745D}"/>
    <cellStyle name="Style 1 5" xfId="7956" xr:uid="{5B78C28D-AE7B-4F46-9E49-10F8F345FC63}"/>
    <cellStyle name="Style 1 5 2" xfId="13004" xr:uid="{002A33AC-50E5-4873-A260-3FE8438152CF}"/>
    <cellStyle name="Style 1 6" xfId="7957" xr:uid="{ABFFB661-8CC3-494D-84BF-3D751DB8C7B4}"/>
    <cellStyle name="Style 1 6 2" xfId="13005" xr:uid="{12E6A501-FE27-45A8-BF28-10C73502AE2A}"/>
    <cellStyle name="Style 1 7" xfId="7958" xr:uid="{01A1012E-0B0E-4622-9899-C4E065E3B356}"/>
    <cellStyle name="Style 1 7 2" xfId="13006" xr:uid="{DE2C990E-A2AC-4B85-9B06-565C61BC95FE}"/>
    <cellStyle name="Style 1 8" xfId="7959" xr:uid="{EF22AF2F-C7B8-4191-A39A-C7DAE516B7DD}"/>
    <cellStyle name="Style 1 8 2" xfId="10056" xr:uid="{94806817-4442-48EF-BA11-CDE01B9394EC}"/>
    <cellStyle name="Style 1 8 3" xfId="13007" xr:uid="{0A19DD75-7EA1-43C4-97A6-C87F66031675}"/>
    <cellStyle name="Style 1 8_Balanse ASA legal" xfId="10057" xr:uid="{53B01925-02A4-4DC1-A63E-2BAA32492675}"/>
    <cellStyle name="Style 1 9" xfId="7960" xr:uid="{45144429-F702-4F24-95D0-BD89465E42F5}"/>
    <cellStyle name="Style 1 9 2" xfId="10058" xr:uid="{C0A96228-FC93-4356-B252-23717E1067CF}"/>
    <cellStyle name="Style 1 9 3" xfId="13008" xr:uid="{AAE10673-5D90-41D6-B335-CAA158E222D2}"/>
    <cellStyle name="Style 1 9_Balanse ASA legal" xfId="10059" xr:uid="{E620C272-2EA7-4725-9296-F54B7862B709}"/>
    <cellStyle name="Style 1_Ark1" xfId="7961" xr:uid="{87B3B9C7-A41E-4811-9D69-5FA659D3EA6C}"/>
    <cellStyle name="Text Indent A" xfId="7962" xr:uid="{6E007291-368A-486A-A0D7-3A290DC57352}"/>
    <cellStyle name="Text Indent A 2" xfId="13009" xr:uid="{DB0954A2-6B98-4F1C-92EA-E76E2FE902B7}"/>
    <cellStyle name="Text Indent B" xfId="7963" xr:uid="{F8C61C9A-068C-417C-8830-CFCF940B5C45}"/>
    <cellStyle name="Text Indent B 2" xfId="13010" xr:uid="{D20D155B-D92A-4B02-9808-5582F7764990}"/>
    <cellStyle name="Text Indent C" xfId="7964" xr:uid="{7E96551F-C616-43B8-B07F-7CDEF1EC6B7A}"/>
    <cellStyle name="Text Indent C 2" xfId="13011" xr:uid="{1F1D5C17-5D8A-4452-8DA3-62AA8B48E5EF}"/>
    <cellStyle name="Title 2" xfId="7965" xr:uid="{EE825C10-8850-4C3B-9D9C-4198D7A31EA6}"/>
    <cellStyle name="Title 2 2" xfId="7966" xr:uid="{CF205DA7-BBAC-4B6E-9417-326E821FB004}"/>
    <cellStyle name="Title 2 2 2" xfId="13013" xr:uid="{2A50F0A5-5CCE-429F-BA23-5778A57301C7}"/>
    <cellStyle name="Title 2 3" xfId="7967" xr:uid="{0952FE66-3606-4757-8367-490CA26B72F7}"/>
    <cellStyle name="Title 2 3 2" xfId="13014" xr:uid="{B9A4400F-3945-4EBD-891B-7E596C8CDFCB}"/>
    <cellStyle name="Title 2 4" xfId="13015" xr:uid="{7B2AC109-DC93-4AA7-9D87-160ACCB15099}"/>
    <cellStyle name="Title 2 5" xfId="13012" xr:uid="{64FC3107-57B8-448D-99C4-49587399E898}"/>
    <cellStyle name="Title 2_Ark1" xfId="7968" xr:uid="{0F38C71D-3178-4BAA-9670-F482EF8A9DFF}"/>
    <cellStyle name="Title 3" xfId="7969" xr:uid="{00D10CA6-3D17-4F6F-AF29-A1103A10BC17}"/>
    <cellStyle name="Title 3 2" xfId="13017" xr:uid="{5FC4D75B-5263-4226-B882-32A5DCC057F7}"/>
    <cellStyle name="Title 3 3" xfId="13016" xr:uid="{09BC015C-44A4-4199-BCDD-3B114693742D}"/>
    <cellStyle name="Title 4" xfId="10061" xr:uid="{1E089930-DF41-4F41-9C9A-0C1D812809E6}"/>
    <cellStyle name="Title 5" xfId="10062" xr:uid="{995DAD7A-9F56-4217-B238-8083CCEE3665}"/>
    <cellStyle name="Title 6" xfId="10323" xr:uid="{CA0171EB-D01A-448A-8FE0-424731C6F471}"/>
    <cellStyle name="Title 7" xfId="10265" xr:uid="{7EB39D2C-9A87-4778-AD65-51A42C1B4765}"/>
    <cellStyle name="Title 8" xfId="10060" xr:uid="{CA78033E-CFD1-41C6-9412-F9D1DB9D657D}"/>
    <cellStyle name="Tittel 2" xfId="7970" xr:uid="{8969812D-702F-4FFB-8922-C0A02C3743C8}"/>
    <cellStyle name="Tittel 2 2" xfId="13018" xr:uid="{CF76C4AD-D2BB-4642-BA8B-0BE7B747D527}"/>
    <cellStyle name="Total 2" xfId="7971" xr:uid="{EC90FADF-1B15-449F-9723-8B3C04CB6B4C}"/>
    <cellStyle name="Total 2 2" xfId="7972" xr:uid="{97F369BD-A930-47FC-BCEB-F82E00B50A70}"/>
    <cellStyle name="Total 2 2 2" xfId="13020" xr:uid="{F1C5C8FB-115C-49D2-BA92-D22AF832D393}"/>
    <cellStyle name="Total 2 3" xfId="7973" xr:uid="{84180170-E7F4-4BF7-9780-631C153A1CDC}"/>
    <cellStyle name="Total 2 3 2" xfId="13021" xr:uid="{E22CBD53-C4B1-4986-A9E4-9EC4365DF12C}"/>
    <cellStyle name="Total 2 4" xfId="13022" xr:uid="{0C185F6E-EF36-4657-9F6E-51ED84091D93}"/>
    <cellStyle name="Total 2 5" xfId="13019" xr:uid="{F3321041-E4AA-448F-96E3-C62D0FCAE182}"/>
    <cellStyle name="Total 2_Ark1" xfId="7974" xr:uid="{2D87DA6B-8B4E-4A78-92A5-15E0D2834F20}"/>
    <cellStyle name="Total 3" xfId="7975" xr:uid="{737C4DEA-CB07-4C75-9847-151B7ED87F4C}"/>
    <cellStyle name="Total 3 2" xfId="13024" xr:uid="{6E0889EC-AD2B-4317-82A6-D600CC9E77EC}"/>
    <cellStyle name="Total 3 3" xfId="13023" xr:uid="{52F0A45D-ED48-498F-8A1D-A53A2FEB73DB}"/>
    <cellStyle name="Total 4" xfId="10064" xr:uid="{99BC849D-3E62-4005-BE5C-FE10E9E34BD6}"/>
    <cellStyle name="Total 5" xfId="10065" xr:uid="{1BA03D50-90E4-4486-8376-6ADC2EADE715}"/>
    <cellStyle name="Total 6" xfId="10324" xr:uid="{6CA5817D-A2FC-411D-A3E9-D66648097918}"/>
    <cellStyle name="Total 7" xfId="10266" xr:uid="{96EB899C-B4AA-42F7-9D18-247580D399D6}"/>
    <cellStyle name="Total 8" xfId="10063" xr:uid="{E544D4CB-1B83-4CDF-8545-1E8E2FFAF648}"/>
    <cellStyle name="Totalt 2" xfId="7976" xr:uid="{46421F9C-CE26-4676-A8EB-B102AD881B8C}"/>
    <cellStyle name="Totalt 2 2" xfId="13025" xr:uid="{53B27A8E-6D8D-4DCE-9CF8-8277C916F13D}"/>
    <cellStyle name="Tusenskille" xfId="53" xr:uid="{C3E83EE8-7E82-4452-B9B8-B9416E766DCA}"/>
    <cellStyle name="Tusenskille 10" xfId="7978" xr:uid="{03EC1F73-0160-4865-AF98-600C320E4D46}"/>
    <cellStyle name="Tusenskille 10 2" xfId="7979" xr:uid="{E9747FA1-4000-4029-9042-46C62DB9D36F}"/>
    <cellStyle name="Tusenskille 10 2 2" xfId="7980" xr:uid="{C9AE6708-976A-4BA3-A4C4-261C10914223}"/>
    <cellStyle name="Tusenskille 10 2 2 2" xfId="7981" xr:uid="{8C0C589C-9EEB-40DA-83EA-A1185379080C}"/>
    <cellStyle name="Tusenskille 10 2 2 2 2" xfId="7982" xr:uid="{CC5FE989-F38D-4D20-ACA4-45751D3A1184}"/>
    <cellStyle name="Tusenskille 10 2 2 2_Display_2" xfId="7983" xr:uid="{711578B6-A3CC-4B71-8514-A9A290F942B7}"/>
    <cellStyle name="Tusenskille 10 2 2 3" xfId="7984" xr:uid="{0F298D77-D749-495A-B11E-4EEFEC6E238C}"/>
    <cellStyle name="Tusenskille 10 2 2 4" xfId="13028" xr:uid="{ADCE0EBC-4BFE-4B20-A064-C6976CA880FD}"/>
    <cellStyle name="Tusenskille 10 2 2 4 2" xfId="16145" xr:uid="{76DAE17B-1A90-48DE-9717-7535AB686518}"/>
    <cellStyle name="Tusenskille 10 2 2_Balanse ASA legal" xfId="10066" xr:uid="{B02ACEA6-E8BC-4F59-81FE-3480F18FC16B}"/>
    <cellStyle name="Tusenskille 10 2 3" xfId="7985" xr:uid="{097AA2BB-A800-4CAB-AAE8-69DB5CF0FBE3}"/>
    <cellStyle name="Tusenskille 10 2 3 2" xfId="7986" xr:uid="{CC2F7B33-C18A-40A3-B36E-FFAE457906A9}"/>
    <cellStyle name="Tusenskille 10 2 3_Display_2" xfId="7987" xr:uid="{06A8F358-8457-4D5E-BD11-1BEF9070E7B4}"/>
    <cellStyle name="Tusenskille 10 2 4" xfId="7988" xr:uid="{DEB3D3AE-BCC0-49BD-97C5-0F66705D6B83}"/>
    <cellStyle name="Tusenskille 10 2 5" xfId="7989" xr:uid="{D5919013-4BE2-43B0-826C-72623DBF98EB}"/>
    <cellStyle name="Tusenskille 10 2 6" xfId="13027" xr:uid="{41FFB0CC-4E0F-455F-9FD0-5AC1349A6BD4}"/>
    <cellStyle name="Tusenskille 10 2 6 2" xfId="16144" xr:uid="{0A45D30D-1641-4E03-8C94-FB24A605EBCA}"/>
    <cellStyle name="Tusenskille 10 2_Ark1" xfId="7990" xr:uid="{1A1CCBF7-F4E2-497D-9581-37BD75E3099A}"/>
    <cellStyle name="Tusenskille 10 3" xfId="7991" xr:uid="{33696686-7961-4E34-A78F-A14DC1DA8936}"/>
    <cellStyle name="Tusenskille 10 3 2" xfId="7992" xr:uid="{1974B229-D376-4D94-B5DB-AB4CAA5FC448}"/>
    <cellStyle name="Tusenskille 10 3 2 2" xfId="7993" xr:uid="{EBD3F30B-C129-4FB0-8407-90EF08B6F847}"/>
    <cellStyle name="Tusenskille 10 3 2 2 2" xfId="7994" xr:uid="{D4D76CDC-74BD-4BDD-A93A-395569DD5084}"/>
    <cellStyle name="Tusenskille 10 3 2 2_Display_2" xfId="7995" xr:uid="{0340F39F-8687-4EAB-9E47-162231708EA3}"/>
    <cellStyle name="Tusenskille 10 3 2 3" xfId="7996" xr:uid="{5CECF655-AEF5-47F1-92BC-1366BB148C16}"/>
    <cellStyle name="Tusenskille 10 3 2 4" xfId="13030" xr:uid="{268B1BD4-17DC-4841-97A9-8E046AE6687D}"/>
    <cellStyle name="Tusenskille 10 3 2 4 2" xfId="16147" xr:uid="{44DF4963-860B-451B-A7AB-39F73309E008}"/>
    <cellStyle name="Tusenskille 10 3 2_Balanse ASA legal" xfId="10067" xr:uid="{222F6EFF-A78E-46B9-9460-DF1E35B8570E}"/>
    <cellStyle name="Tusenskille 10 3 3" xfId="7997" xr:uid="{DD33A28B-04CE-424C-988C-4ACC20402495}"/>
    <cellStyle name="Tusenskille 10 3 3 2" xfId="7998" xr:uid="{68F7391D-3B2A-4FD8-A7B8-1D4566173F25}"/>
    <cellStyle name="Tusenskille 10 3 3_Display_2" xfId="7999" xr:uid="{C5437B4C-C0D0-4E4E-9CD8-D186E422B6A4}"/>
    <cellStyle name="Tusenskille 10 3 4" xfId="8000" xr:uid="{550891EE-5871-4459-8297-633E7EEB3CA9}"/>
    <cellStyle name="Tusenskille 10 3 5" xfId="8001" xr:uid="{446DC57B-B463-47B6-8708-97CEAF2D0C48}"/>
    <cellStyle name="Tusenskille 10 3 6" xfId="13029" xr:uid="{2C33BBF0-D137-4BFD-8BBD-6FD2BDB92654}"/>
    <cellStyle name="Tusenskille 10 3 6 2" xfId="16146" xr:uid="{ECE92E14-3CCC-4D4A-ADCC-CF331BCB6824}"/>
    <cellStyle name="Tusenskille 10 3_Ark1" xfId="8002" xr:uid="{AD3795BE-1CB4-4EAA-AD20-56925EE86350}"/>
    <cellStyle name="Tusenskille 10 4" xfId="8003" xr:uid="{F4F99D6E-8915-4E50-A3D2-81B7B8B3EFA6}"/>
    <cellStyle name="Tusenskille 10 4 2" xfId="8004" xr:uid="{AEE8D72B-D2F3-4908-B709-8A80CF732500}"/>
    <cellStyle name="Tusenskille 10 4 2 2" xfId="8005" xr:uid="{EB434209-85BA-4A18-A483-FA64F92EE2F9}"/>
    <cellStyle name="Tusenskille 10 4 2 2 2" xfId="8006" xr:uid="{B9366FB8-7FA9-4C21-80B1-94E1CDC627E9}"/>
    <cellStyle name="Tusenskille 10 4 2 2_Display_2" xfId="8007" xr:uid="{0FD43BB8-77A5-42A8-BD2C-EB3772F2CC54}"/>
    <cellStyle name="Tusenskille 10 4 2 3" xfId="8008" xr:uid="{7BF5D568-35A6-4950-85B9-F248E6500C87}"/>
    <cellStyle name="Tusenskille 10 4 2 4" xfId="13032" xr:uid="{0DF04170-FC1D-42FE-8BF8-645C1F5C9D0E}"/>
    <cellStyle name="Tusenskille 10 4 2 4 2" xfId="16149" xr:uid="{DF44166E-441D-44B3-9DFB-7A2EC32EACC8}"/>
    <cellStyle name="Tusenskille 10 4 2_Balanse ASA legal" xfId="10068" xr:uid="{6D0BAD00-B84D-4FC5-B45C-3DD5CB56B174}"/>
    <cellStyle name="Tusenskille 10 4 3" xfId="8009" xr:uid="{0D748C17-0511-4263-B92B-1587D04C31E6}"/>
    <cellStyle name="Tusenskille 10 4 3 2" xfId="8010" xr:uid="{9D7C3C01-026B-4E96-A8C7-5C8C14D384BE}"/>
    <cellStyle name="Tusenskille 10 4 3_Display_2" xfId="8011" xr:uid="{C7244A80-031C-4A69-9BC3-9CA1BAC9394A}"/>
    <cellStyle name="Tusenskille 10 4 4" xfId="8012" xr:uid="{B1013A79-38A2-4722-930E-034097A21343}"/>
    <cellStyle name="Tusenskille 10 4 5" xfId="8013" xr:uid="{449D5E29-A90E-41A0-8F35-AD55D66F9F3E}"/>
    <cellStyle name="Tusenskille 10 4 6" xfId="13031" xr:uid="{58F9BCCE-1D48-4966-A7D2-E3DE01D9F18E}"/>
    <cellStyle name="Tusenskille 10 4 6 2" xfId="16148" xr:uid="{CC4F6903-1B22-4F42-AC9B-E6CFB2CA029A}"/>
    <cellStyle name="Tusenskille 10 4_Ark1" xfId="8014" xr:uid="{0E39F1AF-BC60-4DAE-9571-16A826BB4E1A}"/>
    <cellStyle name="Tusenskille 10 5" xfId="8015" xr:uid="{AE2497C2-5ED4-4359-A697-E7A77E63652C}"/>
    <cellStyle name="Tusenskille 10 5 2" xfId="8016" xr:uid="{6A62C2A9-0CE3-432A-8DF2-A96700F82FDC}"/>
    <cellStyle name="Tusenskille 10 5 2 2" xfId="8017" xr:uid="{60ED2DEA-5587-480E-A087-EB5B6BCEC248}"/>
    <cellStyle name="Tusenskille 10 5 2_Display_2" xfId="8018" xr:uid="{B1241CFF-B5B2-4473-9F4B-1AAF26287D5C}"/>
    <cellStyle name="Tusenskille 10 5 3" xfId="8019" xr:uid="{51EAC2B9-4293-4AF4-BC69-A19A026FA075}"/>
    <cellStyle name="Tusenskille 10 5 4" xfId="13033" xr:uid="{DA904AEC-22F4-4135-9BE9-C6125D5D91A0}"/>
    <cellStyle name="Tusenskille 10 5 4 2" xfId="16150" xr:uid="{A5B7B0D2-9767-4EEE-9CC4-499CB5365449}"/>
    <cellStyle name="Tusenskille 10 5_Balanse ASA legal" xfId="10069" xr:uid="{CF7A54FD-A948-406B-A99E-C8AEA80638EA}"/>
    <cellStyle name="Tusenskille 10 6" xfId="8020" xr:uid="{F054DB9E-8B9C-4E2E-9E42-E0F2AA1C4B12}"/>
    <cellStyle name="Tusenskille 10 6 2" xfId="8021" xr:uid="{0789AD01-ED95-45C3-9FE2-C62619ED28E5}"/>
    <cellStyle name="Tusenskille 10 6_Display_2" xfId="8022" xr:uid="{5C0E18DB-503A-4F32-BD19-EBF9A935B174}"/>
    <cellStyle name="Tusenskille 10 7" xfId="8023" xr:uid="{45C15F3F-61E6-49A9-8EC4-7AB9A16C55A9}"/>
    <cellStyle name="Tusenskille 10 8" xfId="8024" xr:uid="{88D33F4F-438B-47ED-9D06-9CB7BD421F81}"/>
    <cellStyle name="Tusenskille 10 9" xfId="13026" xr:uid="{7F2F6E82-166F-4300-BDE8-F95E09F51730}"/>
    <cellStyle name="Tusenskille 10 9 2" xfId="16143" xr:uid="{2135BABF-4936-4D30-AF82-4731FD4B3C80}"/>
    <cellStyle name="Tusenskille 10_Ark1" xfId="8025" xr:uid="{E7E1662D-39C5-4C84-80F5-C7A9285DC33E}"/>
    <cellStyle name="Tusenskille 11" xfId="8026" xr:uid="{C83EF591-AF7C-49AB-AC34-5CB846FC9CB0}"/>
    <cellStyle name="Tusenskille 11 10" xfId="8027" xr:uid="{7E906695-A407-48F2-B644-28044C314079}"/>
    <cellStyle name="Tusenskille 11 11" xfId="8028" xr:uid="{FC741A32-4367-419D-B76C-87A5704745DE}"/>
    <cellStyle name="Tusenskille 11 12" xfId="8029" xr:uid="{33471E43-506E-4452-BA1E-97FF32C5B781}"/>
    <cellStyle name="Tusenskille 11 13" xfId="13034" xr:uid="{918CAA10-BEC2-49F5-A8E7-E88B72B12981}"/>
    <cellStyle name="Tusenskille 11 13 2" xfId="16151" xr:uid="{6BAA73DC-4306-4939-BD02-58A1C919616C}"/>
    <cellStyle name="Tusenskille 11 2" xfId="8030" xr:uid="{A73CBE26-F120-4D86-AB49-753B544C93CA}"/>
    <cellStyle name="Tusenskille 11 2 2" xfId="8031" xr:uid="{970182E2-1022-40A6-AE2C-7737A70053EC}"/>
    <cellStyle name="Tusenskille 11 2 2 2" xfId="8032" xr:uid="{597C3843-1AC0-46C6-9C06-E5B2047E3C3E}"/>
    <cellStyle name="Tusenskille 11 2 2 2 2" xfId="8033" xr:uid="{B71F14F2-3459-48AE-814B-2D63A68697C2}"/>
    <cellStyle name="Tusenskille 11 2 2 2_Display_2" xfId="8034" xr:uid="{BFA61C2D-6B3C-4AC6-B394-7A6B8442C51D}"/>
    <cellStyle name="Tusenskille 11 2 2 3" xfId="8035" xr:uid="{D59B9060-0465-49CB-8F46-8A73B92B4C3C}"/>
    <cellStyle name="Tusenskille 11 2 2 4" xfId="13036" xr:uid="{D09360F2-E161-4F98-A334-68881885457F}"/>
    <cellStyle name="Tusenskille 11 2 2 4 2" xfId="16153" xr:uid="{900E7178-CA39-4B58-89FD-087697E73BB8}"/>
    <cellStyle name="Tusenskille 11 2 2_Balanse ASA legal" xfId="10070" xr:uid="{16A801BD-CAF8-429A-B6E7-59386CA8E870}"/>
    <cellStyle name="Tusenskille 11 2 3" xfId="8036" xr:uid="{8A6F56EE-4242-49A8-A376-B91DC5B77065}"/>
    <cellStyle name="Tusenskille 11 2 3 2" xfId="8037" xr:uid="{79193EE7-189C-40FF-AEBF-12D6D0CEA849}"/>
    <cellStyle name="Tusenskille 11 2 3_Display_2" xfId="8038" xr:uid="{713DA2C2-73F0-47BD-B41F-B6CC395DD942}"/>
    <cellStyle name="Tusenskille 11 2 4" xfId="8039" xr:uid="{155F7C9E-623B-42FC-9390-2D4E8BEE33FB}"/>
    <cellStyle name="Tusenskille 11 2 5" xfId="8040" xr:uid="{37B9E070-D1A6-4F53-98F5-131E71355A51}"/>
    <cellStyle name="Tusenskille 11 2 6" xfId="13035" xr:uid="{87880CC6-6D99-4F61-8495-04E54FFDBAB9}"/>
    <cellStyle name="Tusenskille 11 2 6 2" xfId="16152" xr:uid="{1C2C4462-7441-4D84-85C3-1D951F8A311A}"/>
    <cellStyle name="Tusenskille 11 2_Ark1" xfId="8041" xr:uid="{6A7829F8-2A41-41C4-B9D1-1BF9525854D7}"/>
    <cellStyle name="Tusenskille 11 3" xfId="8042" xr:uid="{B1128712-FDA7-4914-8DC2-868E266E2474}"/>
    <cellStyle name="Tusenskille 11 3 10" xfId="8043" xr:uid="{464DA4E0-97C1-4DC8-876E-C09AF28871D1}"/>
    <cellStyle name="Tusenskille 11 3 11" xfId="13037" xr:uid="{1C8D7FDC-EC49-4EC2-B979-C841BE0D5F28}"/>
    <cellStyle name="Tusenskille 11 3 11 2" xfId="16154" xr:uid="{8452AC8D-8D43-4A61-BAD6-74BAE30C0579}"/>
    <cellStyle name="Tusenskille 11 3 2" xfId="8044" xr:uid="{4EE37B71-85B5-4174-8685-CAB25F0D538F}"/>
    <cellStyle name="Tusenskille 11 3 2 2" xfId="13385" xr:uid="{A8714E9B-0ECA-4ED7-998B-19E06A0CE019}"/>
    <cellStyle name="Tusenskille 11 3 2 2 2" xfId="13743" xr:uid="{BE01FDAB-8B80-4CC2-9B39-7B0602B35B51}"/>
    <cellStyle name="Tusenskille 11 3 2 2 2 2" xfId="16819" xr:uid="{9705DA36-FF30-447D-B9A9-730DA71E4630}"/>
    <cellStyle name="Tusenskille 11 3 2 2 3" xfId="14111" xr:uid="{6E33497E-A147-4958-ADBE-DBB087BEF0F3}"/>
    <cellStyle name="Tusenskille 11 3 2 2 3 2" xfId="17179" xr:uid="{27126DB2-E7BE-4679-9E91-DB8B1A0B4365}"/>
    <cellStyle name="Tusenskille 11 3 2 2 4" xfId="16466" xr:uid="{2A8305CA-E7F5-41B3-9EA7-03CD1F57FF6A}"/>
    <cellStyle name="Tusenskille 11 3 2 3" xfId="13585" xr:uid="{E3B24FDC-8583-4E50-9079-F8EA0E0C8CC1}"/>
    <cellStyle name="Tusenskille 11 3 2 3 2" xfId="16661" xr:uid="{91803E26-E886-42FE-861B-2C6692251D04}"/>
    <cellStyle name="Tusenskille 11 3 2 4" xfId="13953" xr:uid="{27C9CD16-10D6-48C3-AA6D-5517ED866D50}"/>
    <cellStyle name="Tusenskille 11 3 2 4 2" xfId="17021" xr:uid="{549F86F8-B483-4C67-8329-CDC2A77D7160}"/>
    <cellStyle name="Tusenskille 11 3 2 5" xfId="13257" xr:uid="{B9BD2B0C-75EA-4C50-8836-697EA48018AF}"/>
    <cellStyle name="Tusenskille 11 3 2 5 2" xfId="16338" xr:uid="{83364D13-6160-4C0E-A433-FA04EB18511F}"/>
    <cellStyle name="Tusenskille 11 3 3" xfId="8045" xr:uid="{885B06A0-1D43-4F89-8C33-6E2F92BC333D}"/>
    <cellStyle name="Tusenskille 11 3 3 2" xfId="13438" xr:uid="{0C505C9A-367D-4141-AD62-10B56952E96E}"/>
    <cellStyle name="Tusenskille 11 3 3 2 2" xfId="13800" xr:uid="{B1AA479B-6531-4D87-8669-938E52DD7A0D}"/>
    <cellStyle name="Tusenskille 11 3 3 2 2 2" xfId="16876" xr:uid="{BA038DE4-9167-4E55-BB79-6F421B4D3CDA}"/>
    <cellStyle name="Tusenskille 11 3 3 2 3" xfId="14168" xr:uid="{93005209-B156-4780-B849-54D17FC89531}"/>
    <cellStyle name="Tusenskille 11 3 3 2 3 2" xfId="17236" xr:uid="{737CBBFE-DD9E-41EF-8E8A-B1247240EA81}"/>
    <cellStyle name="Tusenskille 11 3 3 2 4" xfId="16519" xr:uid="{2E7EAB04-52F7-4798-A274-04E56B4215C9}"/>
    <cellStyle name="Tusenskille 11 3 3 3" xfId="13639" xr:uid="{4DBE4E7E-8418-40B7-B976-8BAD9C1D691C}"/>
    <cellStyle name="Tusenskille 11 3 3 3 2" xfId="16715" xr:uid="{C14AD136-3A96-4633-A037-40B33044A717}"/>
    <cellStyle name="Tusenskille 11 3 3 4" xfId="14007" xr:uid="{93688DEC-06BA-47D0-98B0-B3120399F93A}"/>
    <cellStyle name="Tusenskille 11 3 3 4 2" xfId="17075" xr:uid="{CFFF9020-DABB-4504-AD99-D66ADDE1EF7A}"/>
    <cellStyle name="Tusenskille 11 3 3 5" xfId="13297" xr:uid="{11970EDF-C560-473B-A0AF-F1D8252A1D8B}"/>
    <cellStyle name="Tusenskille 11 3 3 5 2" xfId="16378" xr:uid="{53E7457A-4BF9-4AD2-A04C-31F72EE4A827}"/>
    <cellStyle name="Tusenskille 11 3 4" xfId="8046" xr:uid="{331054F2-E939-4240-9A55-05EB4206E489}"/>
    <cellStyle name="Tusenskille 11 3 4 2" xfId="13538" xr:uid="{9CDBEA7F-AC97-46B7-8E4A-560FE5F847BD}"/>
    <cellStyle name="Tusenskille 11 3 4 2 2" xfId="16614" xr:uid="{15100E51-B96F-4B3D-923D-10B375DBCCE5}"/>
    <cellStyle name="Tusenskille 11 3 4 3" xfId="13905" xr:uid="{07D2597F-77B4-4A86-AC49-6BE4F9FEAD38}"/>
    <cellStyle name="Tusenskille 11 3 4 3 2" xfId="16973" xr:uid="{67B5DE0B-78AA-4850-955C-B3053C34CF3A}"/>
    <cellStyle name="Tusenskille 11 3 4 4" xfId="13225" xr:uid="{E8B2F7EC-69AA-433C-9EBB-713D7938BC21}"/>
    <cellStyle name="Tusenskille 11 3 4 4 2" xfId="16306" xr:uid="{33FECCBE-533F-41CD-9582-C97D1C57CB67}"/>
    <cellStyle name="Tusenskille 11 3 5" xfId="8047" xr:uid="{93461AF4-599C-4B39-9C6D-6A6D8698C109}"/>
    <cellStyle name="Tusenskille 11 3 5 2" xfId="13696" xr:uid="{F3FBBDA2-C5C0-4D4D-AC47-3D9F3C11B7BB}"/>
    <cellStyle name="Tusenskille 11 3 5 2 2" xfId="16772" xr:uid="{FFA34E1F-0DAF-4AE8-A5F1-C5D7C6570761}"/>
    <cellStyle name="Tusenskille 11 3 5 3" xfId="14064" xr:uid="{51D4365F-64AA-4AE2-82E6-2F5A8E87A96D}"/>
    <cellStyle name="Tusenskille 11 3 5 3 2" xfId="17132" xr:uid="{F02DB389-E551-49A3-B485-4C5BED6A8558}"/>
    <cellStyle name="Tusenskille 11 3 5 4" xfId="13341" xr:uid="{44D356CF-8FCF-4BD1-A8E0-CB2371A1A6A8}"/>
    <cellStyle name="Tusenskille 11 3 5 4 2" xfId="16422" xr:uid="{67B2FFB2-94F7-4D51-9CDE-F6E4BF3503A0}"/>
    <cellStyle name="Tusenskille 11 3 6" xfId="8048" xr:uid="{EB90E56E-F097-45F3-9BEE-BC67F1FAB116}"/>
    <cellStyle name="Tusenskille 11 3 6 2" xfId="13481" xr:uid="{BD1053B3-3B52-4182-B9C5-9A8910605177}"/>
    <cellStyle name="Tusenskille 11 3 6 2 2" xfId="16561" xr:uid="{C3B27EEA-771E-4CD4-BFF0-BF99D9A8F1AA}"/>
    <cellStyle name="Tusenskille 11 3 7" xfId="8049" xr:uid="{A745F636-8DBC-4C3C-A896-66210799BAF6}"/>
    <cellStyle name="Tusenskille 11 3 7 2" xfId="13848" xr:uid="{DADACFC8-674B-4F62-A174-FE0FB130CC9D}"/>
    <cellStyle name="Tusenskille 11 3 7 2 2" xfId="16921" xr:uid="{9F287208-7499-4331-8071-B9BA0A7D6B79}"/>
    <cellStyle name="Tusenskille 11 3 8" xfId="8050" xr:uid="{625FEC5E-4E7C-4D72-84DB-CE2C8BBFD648}"/>
    <cellStyle name="Tusenskille 11 3 9" xfId="8051" xr:uid="{3782B174-36CA-40A5-8473-CD0349D4C7EA}"/>
    <cellStyle name="Tusenskille 11 3_Balanse ASA legal" xfId="10071" xr:uid="{BC2E2587-A036-4DE9-A03B-BF4D2F4A7C62}"/>
    <cellStyle name="Tusenskille 11 4" xfId="8052" xr:uid="{EE3D0B20-992A-4260-B24B-82ABAAFBEB99}"/>
    <cellStyle name="Tusenskille 11 4 2" xfId="13384" xr:uid="{D9DA52E2-5CB4-45D1-9FF4-028FCB9DEDEE}"/>
    <cellStyle name="Tusenskille 11 4 2 2" xfId="13742" xr:uid="{F41F85C6-4707-419E-819D-AB3D09010173}"/>
    <cellStyle name="Tusenskille 11 4 2 2 2" xfId="16818" xr:uid="{6C45CA21-CFF1-43C3-B696-2398FC737C18}"/>
    <cellStyle name="Tusenskille 11 4 2 3" xfId="14110" xr:uid="{F2E25FD9-A8DD-45AB-9FFA-02497E4302F2}"/>
    <cellStyle name="Tusenskille 11 4 2 3 2" xfId="17178" xr:uid="{C5784407-E35B-44EE-BEBA-1618C817945D}"/>
    <cellStyle name="Tusenskille 11 4 2 4" xfId="16465" xr:uid="{204C7952-2C8D-4F12-AA3A-1A8CCA40EB15}"/>
    <cellStyle name="Tusenskille 11 4 3" xfId="13584" xr:uid="{DF65C2F6-AB53-4E70-94A0-9F4592C3D574}"/>
    <cellStyle name="Tusenskille 11 4 3 2" xfId="16660" xr:uid="{C9A0CAEB-B808-446A-BC2D-CBD78A3AD500}"/>
    <cellStyle name="Tusenskille 11 4 4" xfId="13952" xr:uid="{F8FC245D-CF07-48A1-81F9-311B8C973A3B}"/>
    <cellStyle name="Tusenskille 11 4 4 2" xfId="17020" xr:uid="{63501E95-916C-45FB-816A-E8F7862925A9}"/>
    <cellStyle name="Tusenskille 11 4 5" xfId="13256" xr:uid="{246F441F-036B-46FB-8D0F-8DF88C03E650}"/>
    <cellStyle name="Tusenskille 11 4 5 2" xfId="16337" xr:uid="{CCECD91B-059C-40EC-843E-363300F9E3DD}"/>
    <cellStyle name="Tusenskille 11 5" xfId="8053" xr:uid="{53F4D240-55BE-443A-AA81-BBEE8820ECCC}"/>
    <cellStyle name="Tusenskille 11 5 2" xfId="13437" xr:uid="{6CDE94C2-A1BD-4E2E-BD0C-90931E5D19FC}"/>
    <cellStyle name="Tusenskille 11 5 2 2" xfId="13799" xr:uid="{0798E7C8-515B-40C1-B741-14D3D0DF5016}"/>
    <cellStyle name="Tusenskille 11 5 2 2 2" xfId="16875" xr:uid="{587C81D7-E001-4FD7-B2CD-7B3CF58642A8}"/>
    <cellStyle name="Tusenskille 11 5 2 3" xfId="14167" xr:uid="{6EC8AAFF-78FD-445A-80D7-EE53631F9DC9}"/>
    <cellStyle name="Tusenskille 11 5 2 3 2" xfId="17235" xr:uid="{B1596470-1B3F-4331-A71C-BCBD472E0337}"/>
    <cellStyle name="Tusenskille 11 5 2 4" xfId="16518" xr:uid="{1439010D-CB45-45F9-9538-87CCEC5B5D61}"/>
    <cellStyle name="Tusenskille 11 5 3" xfId="13638" xr:uid="{ABCC8A01-BA6E-4069-AE84-8EFA7388E6F8}"/>
    <cellStyle name="Tusenskille 11 5 3 2" xfId="16714" xr:uid="{F5EE3ACA-0189-428F-886A-FF671D5A81D5}"/>
    <cellStyle name="Tusenskille 11 5 4" xfId="14006" xr:uid="{1A6BD330-FE0F-4DE6-82FE-0CB481DEF51B}"/>
    <cellStyle name="Tusenskille 11 5 4 2" xfId="17074" xr:uid="{155A8C8E-6620-40D2-8658-B80636AEB94C}"/>
    <cellStyle name="Tusenskille 11 5 5" xfId="13296" xr:uid="{6F64DE07-F780-4D5B-B27B-FBC5B38DA680}"/>
    <cellStyle name="Tusenskille 11 5 5 2" xfId="16377" xr:uid="{F7F430C9-E2BF-4961-94F4-CE564E3AD10F}"/>
    <cellStyle name="Tusenskille 11 6" xfId="8054" xr:uid="{1D3A4A3A-5299-4D23-AA5D-9D26C65DC00A}"/>
    <cellStyle name="Tusenskille 11 6 2" xfId="13537" xr:uid="{340FFA89-5FF5-4C7A-8ECD-19B5BABDC572}"/>
    <cellStyle name="Tusenskille 11 6 2 2" xfId="16613" xr:uid="{C9A0DD6F-8BD7-4C9D-8EAD-DB08A313FE2B}"/>
    <cellStyle name="Tusenskille 11 6 3" xfId="13904" xr:uid="{673DC0A7-16AA-401D-B757-EEB6E8F5FE6E}"/>
    <cellStyle name="Tusenskille 11 6 3 2" xfId="16972" xr:uid="{875FC0A7-0C4A-4F16-AB97-8A00E2DBF41C}"/>
    <cellStyle name="Tusenskille 11 6 4" xfId="13224" xr:uid="{923A22A3-2102-4DEA-ACF8-A65A842BAC5C}"/>
    <cellStyle name="Tusenskille 11 6 4 2" xfId="16305" xr:uid="{F5AEF70D-C351-4C90-9A6B-9DFED9286B79}"/>
    <cellStyle name="Tusenskille 11 7" xfId="8055" xr:uid="{3FB29296-C6D9-4B4C-93BD-6C2013B62C09}"/>
    <cellStyle name="Tusenskille 11 7 2" xfId="13695" xr:uid="{79F0AE44-7DEE-44F7-A108-B31C503CC242}"/>
    <cellStyle name="Tusenskille 11 7 2 2" xfId="16771" xr:uid="{ADCF06B9-55E0-4D52-93A8-632AFB9EB8AF}"/>
    <cellStyle name="Tusenskille 11 7 3" xfId="14063" xr:uid="{34CD75B5-73DE-4272-ACA9-7D6769F29CBC}"/>
    <cellStyle name="Tusenskille 11 7 3 2" xfId="17131" xr:uid="{62D3D3D9-AF65-4552-9699-6ED2DE64DB12}"/>
    <cellStyle name="Tusenskille 11 7 4" xfId="13340" xr:uid="{A2CBB098-16AC-45CF-953D-21A9B36300D7}"/>
    <cellStyle name="Tusenskille 11 7 4 2" xfId="16421" xr:uid="{E3ACBE86-44E1-44AA-87B9-792DEC19491C}"/>
    <cellStyle name="Tusenskille 11 8" xfId="8056" xr:uid="{D6DD61C9-3F5D-4E72-A33F-43FF2789329F}"/>
    <cellStyle name="Tusenskille 11 8 2" xfId="13480" xr:uid="{53C413E4-FD02-47B2-A29E-5E4F0085D59F}"/>
    <cellStyle name="Tusenskille 11 8 2 2" xfId="16560" xr:uid="{76329603-0B6D-4A8C-97F7-DF0F8A0ED70A}"/>
    <cellStyle name="Tusenskille 11 9" xfId="8057" xr:uid="{542C1620-00D5-4523-A3BD-86895F67591A}"/>
    <cellStyle name="Tusenskille 11 9 2" xfId="13847" xr:uid="{81D32CD4-9823-4882-99E1-51F35B7DCB85}"/>
    <cellStyle name="Tusenskille 11 9 2 2" xfId="16920" xr:uid="{F9D1D79A-F291-4D29-AAA2-2DB473BBA679}"/>
    <cellStyle name="Tusenskille 11_Ark1" xfId="8058" xr:uid="{2D2AB31F-53FC-4BC1-A8DB-D1BBAB4B12D1}"/>
    <cellStyle name="Tusenskille 12" xfId="8059" xr:uid="{496CB8FC-6F72-4F5C-99DA-83786E13D08D}"/>
    <cellStyle name="Tusenskille 12 10" xfId="8060" xr:uid="{E0CBEE90-DA37-4203-8338-68EF65620397}"/>
    <cellStyle name="Tusenskille 12 11" xfId="13038" xr:uid="{84B9DA92-61E9-484E-90AD-063A5231CC15}"/>
    <cellStyle name="Tusenskille 12 11 2" xfId="16155" xr:uid="{2BCC9215-053B-4575-9BDF-3247C3A98352}"/>
    <cellStyle name="Tusenskille 12 2" xfId="8061" xr:uid="{5A70126C-C6F7-4AA7-BDA2-4D00F3257C46}"/>
    <cellStyle name="Tusenskille 12 2 2" xfId="13386" xr:uid="{95EC0228-70CC-47E0-85AE-9F1059ABEFD9}"/>
    <cellStyle name="Tusenskille 12 2 2 2" xfId="13744" xr:uid="{00C70B7F-5FB3-4E16-B4D7-4EC66B58D6DF}"/>
    <cellStyle name="Tusenskille 12 2 2 2 2" xfId="16820" xr:uid="{62330BFC-A9D7-4EA6-A5C0-BD5A0F4A861D}"/>
    <cellStyle name="Tusenskille 12 2 2 3" xfId="14112" xr:uid="{60EA465A-7EAE-4AA7-86C9-36DB88B94DB0}"/>
    <cellStyle name="Tusenskille 12 2 2 3 2" xfId="17180" xr:uid="{A79A7481-7195-4094-BE77-4D8D51CCF996}"/>
    <cellStyle name="Tusenskille 12 2 2 4" xfId="16467" xr:uid="{08A0898C-813A-48E7-B5BC-858480F320B5}"/>
    <cellStyle name="Tusenskille 12 2 3" xfId="13586" xr:uid="{0B05043D-6B7F-488D-8396-6169F33999CC}"/>
    <cellStyle name="Tusenskille 12 2 3 2" xfId="16662" xr:uid="{1FF4F2C7-11CE-433A-9D4B-F9A5B47AD902}"/>
    <cellStyle name="Tusenskille 12 2 4" xfId="13954" xr:uid="{ACEF52C2-E707-4843-9027-7E9BF6CBAEAC}"/>
    <cellStyle name="Tusenskille 12 2 4 2" xfId="17022" xr:uid="{6916E68A-CC7B-49A3-B860-5BA298961003}"/>
    <cellStyle name="Tusenskille 12 2 5" xfId="13258" xr:uid="{0193930E-CE18-406B-A065-03A0AF4ED682}"/>
    <cellStyle name="Tusenskille 12 2 5 2" xfId="16339" xr:uid="{2770A722-F51C-4251-AEFA-D5D0EDC97131}"/>
    <cellStyle name="Tusenskille 12 3" xfId="8062" xr:uid="{85647A2B-93F2-4E99-A3DA-C93EBD282C35}"/>
    <cellStyle name="Tusenskille 12 3 2" xfId="13439" xr:uid="{D7DA708F-C4EB-4C7E-8B8E-618A6CEF595D}"/>
    <cellStyle name="Tusenskille 12 3 2 2" xfId="13801" xr:uid="{5E6DA3D6-4F2A-412B-9174-582C2237748E}"/>
    <cellStyle name="Tusenskille 12 3 2 2 2" xfId="16877" xr:uid="{776F6B74-2088-43DB-9FF3-ABE369E1EACC}"/>
    <cellStyle name="Tusenskille 12 3 2 3" xfId="14169" xr:uid="{51E27B11-81AE-435C-9962-05DC6960C594}"/>
    <cellStyle name="Tusenskille 12 3 2 3 2" xfId="17237" xr:uid="{7F22039C-EFE8-40D4-A3A3-E0499F9CCE70}"/>
    <cellStyle name="Tusenskille 12 3 2 4" xfId="16520" xr:uid="{A98472B9-8632-41DD-88ED-5C36158D73F9}"/>
    <cellStyle name="Tusenskille 12 3 3" xfId="13640" xr:uid="{C0CC2066-8FD2-4C01-AAA0-A717B7D51393}"/>
    <cellStyle name="Tusenskille 12 3 3 2" xfId="16716" xr:uid="{E2F3D606-C5AD-447B-809F-089600004D48}"/>
    <cellStyle name="Tusenskille 12 3 4" xfId="14008" xr:uid="{19BDD864-A426-40EF-BDE5-96D2FB0F4516}"/>
    <cellStyle name="Tusenskille 12 3 4 2" xfId="17076" xr:uid="{7825A0CA-4D7F-41BA-A71A-1B6D60EB929C}"/>
    <cellStyle name="Tusenskille 12 3 5" xfId="13298" xr:uid="{B31F952F-8432-4B43-8B59-C54CD9B1EE1D}"/>
    <cellStyle name="Tusenskille 12 3 5 2" xfId="16379" xr:uid="{59A44FDC-0C18-4EB9-9846-7B38A3736552}"/>
    <cellStyle name="Tusenskille 12 4" xfId="8063" xr:uid="{26364EE2-70FA-4418-8966-E8D4870F2477}"/>
    <cellStyle name="Tusenskille 12 4 2" xfId="13539" xr:uid="{0A7207A7-5515-4353-8B76-17098062BD80}"/>
    <cellStyle name="Tusenskille 12 4 2 2" xfId="16615" xr:uid="{E390F093-C3E5-430E-A7EA-FC8FD0CC3B74}"/>
    <cellStyle name="Tusenskille 12 4 3" xfId="13906" xr:uid="{B3053065-1939-4FAB-88A3-06C07340486E}"/>
    <cellStyle name="Tusenskille 12 4 3 2" xfId="16974" xr:uid="{918E6896-1C45-4BE4-98BD-FC517B8E5ED0}"/>
    <cellStyle name="Tusenskille 12 4 4" xfId="13226" xr:uid="{133CAF2F-DAE9-4139-A458-0C8668B8E189}"/>
    <cellStyle name="Tusenskille 12 4 4 2" xfId="16307" xr:uid="{38594A6B-EAEC-46E3-8CB7-A698B671D70C}"/>
    <cellStyle name="Tusenskille 12 5" xfId="8064" xr:uid="{4D133E96-C2C9-461A-847F-6076A9552AAB}"/>
    <cellStyle name="Tusenskille 12 5 2" xfId="13697" xr:uid="{2E174DFE-C166-40D3-A2BC-5C2DBA71AF09}"/>
    <cellStyle name="Tusenskille 12 5 2 2" xfId="16773" xr:uid="{6A7CAFB4-027C-410B-B38D-60E455E340A8}"/>
    <cellStyle name="Tusenskille 12 5 3" xfId="14065" xr:uid="{0F79106D-C7E5-4605-BB7E-466D23A4C6AE}"/>
    <cellStyle name="Tusenskille 12 5 3 2" xfId="17133" xr:uid="{5ACB69F9-F884-4B45-9474-7B7D9A5AD7A7}"/>
    <cellStyle name="Tusenskille 12 5 4" xfId="13342" xr:uid="{FAD5B674-0DFA-4415-A172-3179117282D5}"/>
    <cellStyle name="Tusenskille 12 5 4 2" xfId="16423" xr:uid="{2D74D72D-88CE-413F-9E40-A05AF2588B97}"/>
    <cellStyle name="Tusenskille 12 6" xfId="8065" xr:uid="{97D65D61-45A8-427B-80FA-D0F9A6F8CC7B}"/>
    <cellStyle name="Tusenskille 12 6 2" xfId="13482" xr:uid="{F8FB9960-AEEE-4B31-89F8-CCBB1A9B6FC1}"/>
    <cellStyle name="Tusenskille 12 6 2 2" xfId="16562" xr:uid="{CD21065E-02E4-4B6B-AAD7-D052A31FBBA3}"/>
    <cellStyle name="Tusenskille 12 7" xfId="8066" xr:uid="{64AD2AD8-D3F1-4FA5-AFC7-CCBC41E21205}"/>
    <cellStyle name="Tusenskille 12 7 2" xfId="13849" xr:uid="{C7998FB8-8E77-4C63-82BB-BC145F4A0176}"/>
    <cellStyle name="Tusenskille 12 7 2 2" xfId="16922" xr:uid="{D4E6EC36-F034-4B80-820F-94EDD56C94E9}"/>
    <cellStyle name="Tusenskille 12 8" xfId="8067" xr:uid="{0ED4C395-AD78-49D5-9DFB-711889B5C214}"/>
    <cellStyle name="Tusenskille 12 9" xfId="8068" xr:uid="{DB78BFCB-895E-4AF3-9BFD-2D1F7F3521E8}"/>
    <cellStyle name="Tusenskille 12_Balanse ASA legal" xfId="10072" xr:uid="{D1496A45-576E-4890-B7EA-AFB99391FFCE}"/>
    <cellStyle name="Tusenskille 13" xfId="8069" xr:uid="{6E463BDB-9252-4C9F-BD90-C7367A6E7CA0}"/>
    <cellStyle name="Tusenskille 13 10" xfId="8070" xr:uid="{E7067D02-52C7-47CB-BDF7-E67FD77B6E3F}"/>
    <cellStyle name="Tusenskille 13 11" xfId="13039" xr:uid="{1B1B5850-B066-4B90-A2F5-C39F6E60C7C2}"/>
    <cellStyle name="Tusenskille 13 11 2" xfId="16156" xr:uid="{268A23BE-529A-4941-AFF8-4F9E3E4FB099}"/>
    <cellStyle name="Tusenskille 13 2" xfId="8071" xr:uid="{E40EFCE5-870A-46C2-B46B-7B3B5410D691}"/>
    <cellStyle name="Tusenskille 13 2 2" xfId="13260" xr:uid="{B1BB3CC5-A8D1-498A-9D8C-C77DB6B5E30D}"/>
    <cellStyle name="Tusenskille 13 2 2 2" xfId="13388" xr:uid="{8D14655F-6742-4CF3-909A-3E2EA35DB546}"/>
    <cellStyle name="Tusenskille 13 2 2 2 2" xfId="13746" xr:uid="{41CC7D20-27B2-44E1-AC79-2D0BC5CE06CC}"/>
    <cellStyle name="Tusenskille 13 2 2 2 2 2" xfId="16822" xr:uid="{BEFA7BB6-28FB-477E-9C5E-7FB2E0FDE48C}"/>
    <cellStyle name="Tusenskille 13 2 2 2 3" xfId="14114" xr:uid="{B881E478-9A77-4994-AC93-9B5D98633E3B}"/>
    <cellStyle name="Tusenskille 13 2 2 2 3 2" xfId="17182" xr:uid="{A0851FD2-706D-48D1-B9D2-F1306BC76DA2}"/>
    <cellStyle name="Tusenskille 13 2 2 2 4" xfId="16469" xr:uid="{5454BA38-B18F-41B1-88DE-BD2B8670C896}"/>
    <cellStyle name="Tusenskille 13 2 2 3" xfId="13588" xr:uid="{757350B6-6E86-429B-B4D8-979AD51058C8}"/>
    <cellStyle name="Tusenskille 13 2 2 3 2" xfId="16664" xr:uid="{CAE5CAEE-6C42-478E-BF20-B6F45ADF826A}"/>
    <cellStyle name="Tusenskille 13 2 2 4" xfId="13956" xr:uid="{F7131896-E615-4F00-A0AA-DFD0BD53B3E7}"/>
    <cellStyle name="Tusenskille 13 2 2 4 2" xfId="17024" xr:uid="{81C5ED92-F182-4C26-9896-7483D1E9325B}"/>
    <cellStyle name="Tusenskille 13 2 2 5" xfId="16341" xr:uid="{BF6ADEE1-71D9-4DDA-A0CB-F6EEDC6B09DE}"/>
    <cellStyle name="Tusenskille 13 2 3" xfId="13300" xr:uid="{6E8CE31F-34B5-4F4E-A392-F2F38201DA46}"/>
    <cellStyle name="Tusenskille 13 2 3 2" xfId="13441" xr:uid="{A1613D4C-7695-4E06-AAA2-530C06DCF109}"/>
    <cellStyle name="Tusenskille 13 2 3 2 2" xfId="13803" xr:uid="{98939781-637D-4401-9C60-ED952423815D}"/>
    <cellStyle name="Tusenskille 13 2 3 2 2 2" xfId="16879" xr:uid="{5D7DD130-8CD3-44CC-8F8E-068C66AEDE7D}"/>
    <cellStyle name="Tusenskille 13 2 3 2 3" xfId="14171" xr:uid="{B2C59742-C8BC-4C95-9E39-231E68A2FDB5}"/>
    <cellStyle name="Tusenskille 13 2 3 2 3 2" xfId="17239" xr:uid="{6FF98FA2-433A-4EA6-87FD-A9C1D13087B8}"/>
    <cellStyle name="Tusenskille 13 2 3 2 4" xfId="16522" xr:uid="{E495FA46-623B-4908-ABC1-B01282FC791B}"/>
    <cellStyle name="Tusenskille 13 2 3 3" xfId="13642" xr:uid="{8A070F07-BBF2-4837-84CE-8E5CF942A6E5}"/>
    <cellStyle name="Tusenskille 13 2 3 3 2" xfId="16718" xr:uid="{AFC7564B-353C-4357-92A0-A03BBABB9494}"/>
    <cellStyle name="Tusenskille 13 2 3 4" xfId="14010" xr:uid="{02D592D3-337F-4967-BA45-8BA6601C6F35}"/>
    <cellStyle name="Tusenskille 13 2 3 4 2" xfId="17078" xr:uid="{C7B0EC0B-3CDF-4185-A982-C2FE9498FC37}"/>
    <cellStyle name="Tusenskille 13 2 3 5" xfId="16381" xr:uid="{C9C598CB-4F34-4B24-B77C-E4E93991F308}"/>
    <cellStyle name="Tusenskille 13 2 4" xfId="13228" xr:uid="{EDB35DA0-9FAA-41CF-87AA-C2A726216D83}"/>
    <cellStyle name="Tusenskille 13 2 4 2" xfId="13541" xr:uid="{510032A8-8E65-40C9-BEB9-AFA2A9900D57}"/>
    <cellStyle name="Tusenskille 13 2 4 2 2" xfId="16617" xr:uid="{D4F201C4-D1B1-433B-9ED3-CAADE8B928C7}"/>
    <cellStyle name="Tusenskille 13 2 4 3" xfId="13908" xr:uid="{A4FAB69D-BA56-49B2-BB01-FF925581E4A4}"/>
    <cellStyle name="Tusenskille 13 2 4 3 2" xfId="16976" xr:uid="{56140EB1-F038-4241-8776-22FF98E20D0F}"/>
    <cellStyle name="Tusenskille 13 2 4 4" xfId="16309" xr:uid="{22711926-16E6-4565-91E7-8E18259DFE12}"/>
    <cellStyle name="Tusenskille 13 2 5" xfId="13344" xr:uid="{6864DAFB-B8C3-494A-91CE-3DA52676AB3F}"/>
    <cellStyle name="Tusenskille 13 2 5 2" xfId="13699" xr:uid="{4430DC90-616E-492E-8B11-5FCC5303975C}"/>
    <cellStyle name="Tusenskille 13 2 5 2 2" xfId="16775" xr:uid="{B1725E32-4BA3-4835-B04A-8E79FA7398C1}"/>
    <cellStyle name="Tusenskille 13 2 5 3" xfId="14067" xr:uid="{A6061E10-825B-4EE6-8865-98489FFFCB4C}"/>
    <cellStyle name="Tusenskille 13 2 5 3 2" xfId="17135" xr:uid="{30AAEFAA-2150-40E8-AEF3-AA5827E93C7A}"/>
    <cellStyle name="Tusenskille 13 2 5 4" xfId="16425" xr:uid="{2472AE64-5D31-4350-9AAA-FAF904FCF5C6}"/>
    <cellStyle name="Tusenskille 13 2 6" xfId="13484" xr:uid="{4D1B99F3-D790-4F9B-8687-6C45D61604CA}"/>
    <cellStyle name="Tusenskille 13 2 6 2" xfId="16564" xr:uid="{BC2A7189-BA09-4A6E-B27A-901D9D3EA201}"/>
    <cellStyle name="Tusenskille 13 2 7" xfId="13851" xr:uid="{2FA137CF-1749-49D1-AA81-6A0699B01DBD}"/>
    <cellStyle name="Tusenskille 13 2 7 2" xfId="16924" xr:uid="{79BE7BA8-97FD-4E99-9713-1804ACA30A0F}"/>
    <cellStyle name="Tusenskille 13 2 8" xfId="13040" xr:uid="{D53EBFF1-0A71-4BD0-95ED-1204582F30FB}"/>
    <cellStyle name="Tusenskille 13 2 8 2" xfId="16157" xr:uid="{533AE2B6-09F8-43F1-B03D-B65E004FD399}"/>
    <cellStyle name="Tusenskille 13 3" xfId="8072" xr:uid="{19650E19-7495-4FD8-ACE9-D819EC2253D6}"/>
    <cellStyle name="Tusenskille 13 3 2" xfId="13387" xr:uid="{5F53A401-7DA7-4252-8900-5D29ECC02070}"/>
    <cellStyle name="Tusenskille 13 3 2 2" xfId="13745" xr:uid="{DD62525D-DAE9-431A-8F24-5B260FCD5C0C}"/>
    <cellStyle name="Tusenskille 13 3 2 2 2" xfId="16821" xr:uid="{B8281F01-1692-42EE-A38B-67CADC202C5D}"/>
    <cellStyle name="Tusenskille 13 3 2 3" xfId="14113" xr:uid="{45E21828-50BA-4F35-80BE-915C1C820A98}"/>
    <cellStyle name="Tusenskille 13 3 2 3 2" xfId="17181" xr:uid="{B250224E-27C8-4931-B26C-8636A19F320C}"/>
    <cellStyle name="Tusenskille 13 3 2 4" xfId="16468" xr:uid="{E3D21EA9-FB82-4A72-A85D-3277C00CABDE}"/>
    <cellStyle name="Tusenskille 13 3 3" xfId="13587" xr:uid="{37A65C51-24D2-4C7F-A467-A7BC0820C47F}"/>
    <cellStyle name="Tusenskille 13 3 3 2" xfId="16663" xr:uid="{65D852CC-7C2B-433E-B25B-DD2C073DA16C}"/>
    <cellStyle name="Tusenskille 13 3 4" xfId="13955" xr:uid="{38D8E88F-419F-4C60-A383-C15B0B3F4035}"/>
    <cellStyle name="Tusenskille 13 3 4 2" xfId="17023" xr:uid="{50863A44-A2BE-4662-BE01-8D20B34D96D0}"/>
    <cellStyle name="Tusenskille 13 3 5" xfId="13259" xr:uid="{45A7F527-F0FB-4C79-8D00-58793238E87A}"/>
    <cellStyle name="Tusenskille 13 3 5 2" xfId="16340" xr:uid="{BAA4AEE0-C239-49E5-8F70-3E3B51D63670}"/>
    <cellStyle name="Tusenskille 13 4" xfId="8073" xr:uid="{2BE96305-136A-4F20-9411-21EF120A83AB}"/>
    <cellStyle name="Tusenskille 13 4 2" xfId="13440" xr:uid="{2481C05C-F031-43F8-8E4F-326FEC063902}"/>
    <cellStyle name="Tusenskille 13 4 2 2" xfId="13802" xr:uid="{91AA0FF7-CDE9-4C04-A736-2ADE2410EBF0}"/>
    <cellStyle name="Tusenskille 13 4 2 2 2" xfId="16878" xr:uid="{B548CBFC-4C7C-4523-A8C9-FF1780690BB8}"/>
    <cellStyle name="Tusenskille 13 4 2 3" xfId="14170" xr:uid="{35D36F92-BB70-42D2-9D1D-003B64F1556F}"/>
    <cellStyle name="Tusenskille 13 4 2 3 2" xfId="17238" xr:uid="{BFB23566-B5DA-4C1F-8482-99018916BD10}"/>
    <cellStyle name="Tusenskille 13 4 2 4" xfId="16521" xr:uid="{D2864D0F-21EB-413D-83FF-BA2086AD9471}"/>
    <cellStyle name="Tusenskille 13 4 3" xfId="13641" xr:uid="{A8362C1D-189D-4EA8-8CD3-6B2945E52B1F}"/>
    <cellStyle name="Tusenskille 13 4 3 2" xfId="16717" xr:uid="{B9F88202-3626-45DA-8518-B736FC7E7B5A}"/>
    <cellStyle name="Tusenskille 13 4 4" xfId="14009" xr:uid="{DFC12E4C-C6B1-47A5-B95A-96F07CE12AD6}"/>
    <cellStyle name="Tusenskille 13 4 4 2" xfId="17077" xr:uid="{952AD992-306D-4D32-89EE-F71EEF5C9906}"/>
    <cellStyle name="Tusenskille 13 4 5" xfId="13299" xr:uid="{3C073CBC-1A52-4716-90B6-AD4D2692BD7D}"/>
    <cellStyle name="Tusenskille 13 4 5 2" xfId="16380" xr:uid="{EFFD84D2-ADC3-4E57-B067-C847EE3BA5B3}"/>
    <cellStyle name="Tusenskille 13 5" xfId="8074" xr:uid="{931B747C-9C4E-4FB2-9674-23F8D20C402F}"/>
    <cellStyle name="Tusenskille 13 5 2" xfId="13540" xr:uid="{54DFB6D1-51E5-445E-89CF-49DFB02351F8}"/>
    <cellStyle name="Tusenskille 13 5 2 2" xfId="16616" xr:uid="{E31FAED5-E0BF-4450-8F82-1D821190EABC}"/>
    <cellStyle name="Tusenskille 13 5 3" xfId="13907" xr:uid="{6D3F7311-7A09-4C96-A3B5-715AF7AC89BA}"/>
    <cellStyle name="Tusenskille 13 5 3 2" xfId="16975" xr:uid="{A408CA98-8044-4000-A937-B03148E48C65}"/>
    <cellStyle name="Tusenskille 13 5 4" xfId="13227" xr:uid="{9FB34E23-1725-4D85-BFF0-034807E4A069}"/>
    <cellStyle name="Tusenskille 13 5 4 2" xfId="16308" xr:uid="{7C83C784-7F41-42FB-98A4-B3DFA9EABDDA}"/>
    <cellStyle name="Tusenskille 13 6" xfId="8075" xr:uid="{23F3539D-DA15-451D-8D2C-1700FF9FF0C0}"/>
    <cellStyle name="Tusenskille 13 6 2" xfId="13698" xr:uid="{146F624B-7D4E-487E-88C2-1C0755C4F581}"/>
    <cellStyle name="Tusenskille 13 6 2 2" xfId="16774" xr:uid="{046CB073-5330-4CCA-899A-26E50CA8E0F3}"/>
    <cellStyle name="Tusenskille 13 6 3" xfId="14066" xr:uid="{D4DF6AA7-D34B-4B37-BA77-0C0FA5395BB3}"/>
    <cellStyle name="Tusenskille 13 6 3 2" xfId="17134" xr:uid="{EE58A310-EE35-4903-AB28-41244CAF1D3E}"/>
    <cellStyle name="Tusenskille 13 6 4" xfId="13343" xr:uid="{01B826C6-B485-4980-99DE-BAE6C30A287B}"/>
    <cellStyle name="Tusenskille 13 6 4 2" xfId="16424" xr:uid="{0A129A0B-2E60-4EEA-BF46-F7ED6BBD7BFB}"/>
    <cellStyle name="Tusenskille 13 7" xfId="8076" xr:uid="{F4536A8A-ED66-4775-AF82-E6B3E9FD2F0B}"/>
    <cellStyle name="Tusenskille 13 7 2" xfId="13483" xr:uid="{F3D510A4-D062-4386-A14A-D02C095584BD}"/>
    <cellStyle name="Tusenskille 13 7 2 2" xfId="16563" xr:uid="{E33284E7-72D6-4585-9DB5-3C794CE2DC9E}"/>
    <cellStyle name="Tusenskille 13 8" xfId="8077" xr:uid="{0F389B78-4DCB-4E83-BD88-062D0DC23FDF}"/>
    <cellStyle name="Tusenskille 13 8 2" xfId="13850" xr:uid="{6DF60D4B-2879-41EB-97EC-41C038FC5358}"/>
    <cellStyle name="Tusenskille 13 8 2 2" xfId="16923" xr:uid="{0C84E301-52F8-48F2-89B1-B2D468C835A0}"/>
    <cellStyle name="Tusenskille 13 9" xfId="8078" xr:uid="{9C6C357C-6198-4C28-875D-84DDC79D43A2}"/>
    <cellStyle name="Tusenskille 13_Balanse ASA legal" xfId="10073" xr:uid="{D0E13E2D-AD37-4DE9-9FBC-B927A0F7804C}"/>
    <cellStyle name="Tusenskille 14" xfId="8079" xr:uid="{357ECF65-EB9C-49D0-9954-DBB7BBBFA0B9}"/>
    <cellStyle name="Tusenskille 14 10" xfId="8080" xr:uid="{C0B57E9D-9A09-4332-B05E-67059B5FABE2}"/>
    <cellStyle name="Tusenskille 14 11" xfId="13041" xr:uid="{C92A342B-3A76-4EF2-8858-F41017D13385}"/>
    <cellStyle name="Tusenskille 14 11 2" xfId="16158" xr:uid="{5F1FDC06-424C-42CC-BB73-A24EA0173073}"/>
    <cellStyle name="Tusenskille 14 2" xfId="8081" xr:uid="{C412654F-D9CC-4C53-AE52-44C2235C6B54}"/>
    <cellStyle name="Tusenskille 14 2 2" xfId="13389" xr:uid="{4C148902-DFD3-409B-A975-249605DFDECE}"/>
    <cellStyle name="Tusenskille 14 2 2 2" xfId="13747" xr:uid="{967442F4-4D12-4635-BC59-F6F789A9E2BE}"/>
    <cellStyle name="Tusenskille 14 2 2 2 2" xfId="16823" xr:uid="{8D900D12-FF54-4756-BF35-DF43C29CC073}"/>
    <cellStyle name="Tusenskille 14 2 2 3" xfId="14115" xr:uid="{01CD455F-A149-40AA-A1C5-F7EE8B6557E0}"/>
    <cellStyle name="Tusenskille 14 2 2 3 2" xfId="17183" xr:uid="{7649E4A9-55BE-4723-A715-332F8DEDBC2A}"/>
    <cellStyle name="Tusenskille 14 2 2 4" xfId="16470" xr:uid="{6E786BB3-B15F-4B5E-A494-C3C6B3E729D4}"/>
    <cellStyle name="Tusenskille 14 2 3" xfId="13589" xr:uid="{61976FF8-557C-4A73-9243-FA02EB9AECF6}"/>
    <cellStyle name="Tusenskille 14 2 3 2" xfId="16665" xr:uid="{8F578793-855F-4CCB-ACC3-A2D96F116D51}"/>
    <cellStyle name="Tusenskille 14 2 4" xfId="13957" xr:uid="{D992402B-A3B3-4E07-9EC1-00000F788718}"/>
    <cellStyle name="Tusenskille 14 2 4 2" xfId="17025" xr:uid="{97574E2F-E886-4B50-9E19-ACE74DB9D63A}"/>
    <cellStyle name="Tusenskille 14 2 5" xfId="13261" xr:uid="{EAD42111-69FF-498B-A35C-E0969BDFB773}"/>
    <cellStyle name="Tusenskille 14 2 5 2" xfId="16342" xr:uid="{DB4DEEA7-746A-43AF-800B-90A7AF9363D1}"/>
    <cellStyle name="Tusenskille 14 3" xfId="8082" xr:uid="{A9725137-4883-4260-8689-514F0254CE65}"/>
    <cellStyle name="Tusenskille 14 3 2" xfId="13442" xr:uid="{C83EF05F-48B6-4E55-9594-A2239621171F}"/>
    <cellStyle name="Tusenskille 14 3 2 2" xfId="13804" xr:uid="{27D747B8-D8E1-4803-9005-19378FC82A0D}"/>
    <cellStyle name="Tusenskille 14 3 2 2 2" xfId="16880" xr:uid="{421FB15A-A9A6-4D41-8543-100CE08C6289}"/>
    <cellStyle name="Tusenskille 14 3 2 3" xfId="14172" xr:uid="{92D7F790-DC2D-4381-AB72-3DF3FDC9EF9D}"/>
    <cellStyle name="Tusenskille 14 3 2 3 2" xfId="17240" xr:uid="{B606DF8F-5DFB-4663-AB7B-40D1CBEB2BC7}"/>
    <cellStyle name="Tusenskille 14 3 2 4" xfId="16523" xr:uid="{B78B04ED-6D69-49C2-B0F8-8323A032F3C2}"/>
    <cellStyle name="Tusenskille 14 3 3" xfId="13643" xr:uid="{CB9A7E9A-C251-4AF3-80A3-5F6D3A09E56D}"/>
    <cellStyle name="Tusenskille 14 3 3 2" xfId="16719" xr:uid="{8B1E01AC-209E-4A15-B38D-6BF955B99199}"/>
    <cellStyle name="Tusenskille 14 3 4" xfId="14011" xr:uid="{234C8CAE-598F-4F8A-90A3-6802AE28DCE9}"/>
    <cellStyle name="Tusenskille 14 3 4 2" xfId="17079" xr:uid="{4CE97565-34BD-4FD3-9192-A3700F661D63}"/>
    <cellStyle name="Tusenskille 14 3 5" xfId="13301" xr:uid="{3EE22F0C-2310-40F1-87AF-3C55DD300626}"/>
    <cellStyle name="Tusenskille 14 3 5 2" xfId="16382" xr:uid="{EE07D912-7F4A-4141-9C40-EAC1552CA73D}"/>
    <cellStyle name="Tusenskille 14 4" xfId="8083" xr:uid="{C436DDDD-A916-406A-B7CC-2B2F9355F8D9}"/>
    <cellStyle name="Tusenskille 14 4 2" xfId="13542" xr:uid="{E6193CE4-B19A-457B-8A8F-8754D5A985DC}"/>
    <cellStyle name="Tusenskille 14 4 2 2" xfId="16618" xr:uid="{4C9B9D68-5CCB-4AC8-981C-3492B9AEBB81}"/>
    <cellStyle name="Tusenskille 14 4 3" xfId="13909" xr:uid="{4835C19F-A27F-46FF-9852-DCD383E8447E}"/>
    <cellStyle name="Tusenskille 14 4 3 2" xfId="16977" xr:uid="{60EF4DF0-015A-47B0-8715-3F5DAA20E345}"/>
    <cellStyle name="Tusenskille 14 4 4" xfId="13229" xr:uid="{7C01D45E-1528-4AD7-A338-3D5CA023EAD1}"/>
    <cellStyle name="Tusenskille 14 4 4 2" xfId="16310" xr:uid="{AC772ABA-DFA3-40EB-96AF-3A6A49F72FED}"/>
    <cellStyle name="Tusenskille 14 5" xfId="8084" xr:uid="{9FFC5C8A-2D4C-4393-9399-C0F8D9015201}"/>
    <cellStyle name="Tusenskille 14 5 2" xfId="13700" xr:uid="{987A5419-C7F1-4847-9E33-5A1EAA6E4D02}"/>
    <cellStyle name="Tusenskille 14 5 2 2" xfId="16776" xr:uid="{42F71828-B0B5-44C2-89EF-3561F63278A5}"/>
    <cellStyle name="Tusenskille 14 5 3" xfId="14068" xr:uid="{50ADFE99-AA64-4299-9D8F-61FB780FB0A5}"/>
    <cellStyle name="Tusenskille 14 5 3 2" xfId="17136" xr:uid="{C7FA98C7-876B-45DE-AABE-39A697A9C49A}"/>
    <cellStyle name="Tusenskille 14 5 4" xfId="13345" xr:uid="{5A9A8181-2661-48DE-B194-8CADED1031BF}"/>
    <cellStyle name="Tusenskille 14 5 4 2" xfId="16426" xr:uid="{C68F36D9-8654-4C5A-B9D7-471232FBDB5F}"/>
    <cellStyle name="Tusenskille 14 6" xfId="8085" xr:uid="{A62C77D9-CAD7-45BE-937A-1C1CED63EFBF}"/>
    <cellStyle name="Tusenskille 14 6 2" xfId="13485" xr:uid="{921303B1-6E8C-4184-BEFB-28F500EBB333}"/>
    <cellStyle name="Tusenskille 14 6 2 2" xfId="16565" xr:uid="{A39532F1-2538-4D89-B27B-188095EA0CC7}"/>
    <cellStyle name="Tusenskille 14 7" xfId="8086" xr:uid="{61B5C69C-4BBB-468A-A29E-E73B5F47E59C}"/>
    <cellStyle name="Tusenskille 14 7 2" xfId="13852" xr:uid="{EC9CD8A8-DEC9-4607-971E-6596BAD28BFE}"/>
    <cellStyle name="Tusenskille 14 7 2 2" xfId="16925" xr:uid="{4A76294F-A92B-47BA-91F5-7613D610F1E3}"/>
    <cellStyle name="Tusenskille 14 8" xfId="8087" xr:uid="{AF1F4097-CDF6-44B0-8476-F239EA6EE4FD}"/>
    <cellStyle name="Tusenskille 14 9" xfId="8088" xr:uid="{25F38A12-33FA-4954-84AD-DBD4B3E46F39}"/>
    <cellStyle name="Tusenskille 14_Balanse ASA legal" xfId="10074" xr:uid="{922E36C2-9586-4915-9C59-ACB8800887C3}"/>
    <cellStyle name="Tusenskille 15" xfId="8089" xr:uid="{1131C074-9139-4AEE-B071-EEBC85C7C0FD}"/>
    <cellStyle name="Tusenskille 15 2" xfId="8090" xr:uid="{2424352C-4A52-4605-A762-EB95DEC45350}"/>
    <cellStyle name="Tusenskille 15 2 2" xfId="13043" xr:uid="{E91AD1FD-ACB2-4F01-A87C-68933BBE0084}"/>
    <cellStyle name="Tusenskille 15 3" xfId="13042" xr:uid="{A68CE2D4-75A5-48B5-AB0D-6FC05190A956}"/>
    <cellStyle name="Tusenskille 15_Ark1" xfId="8091" xr:uid="{166CB3E6-F207-4BC6-926D-5C0CA23592AA}"/>
    <cellStyle name="Tusenskille 16" xfId="8092" xr:uid="{072DF34D-5B06-4703-9F57-40CD87281181}"/>
    <cellStyle name="Tusenskille 16 2" xfId="8093" xr:uid="{E4902907-90AC-407F-84D0-2CCACDDD8B2B}"/>
    <cellStyle name="Tusenskille 16 2 2" xfId="13674" xr:uid="{7B5500D6-671D-4378-A7BF-1FD6E659B35C}"/>
    <cellStyle name="Tusenskille 16 2 2 2" xfId="16750" xr:uid="{28C75DDC-E89A-40BF-9DA7-E66A6D7672ED}"/>
    <cellStyle name="Tusenskille 16 3" xfId="8094" xr:uid="{C43B07C3-1B3C-470A-BA02-56EA1ECACCB9}"/>
    <cellStyle name="Tusenskille 16 3 2" xfId="14042" xr:uid="{6AB332FB-A367-4AF8-BAE4-BF04BF010CD4}"/>
    <cellStyle name="Tusenskille 16 3 2 2" xfId="17110" xr:uid="{070A7B46-6E47-47AB-87CB-0C5E2122C2A0}"/>
    <cellStyle name="Tusenskille 16 4" xfId="13332" xr:uid="{1E2584E2-3B02-4096-B2D5-92C05D4B39ED}"/>
    <cellStyle name="Tusenskille 16 4 2" xfId="16413" xr:uid="{3757009C-0F7B-4137-AF51-258E57975971}"/>
    <cellStyle name="Tusenskille 16_Display_2" xfId="8095" xr:uid="{2FD7A8E1-AC4C-48F5-A638-A4F2EE7E8B1A}"/>
    <cellStyle name="Tusenskille 17" xfId="8096" xr:uid="{4C04AF6A-13A1-4F57-8A13-80E8FC5BC3B3}"/>
    <cellStyle name="Tusenskille 17 2" xfId="8097" xr:uid="{06042068-1917-412B-A547-8787C6313EED}"/>
    <cellStyle name="Tusenskille 17 3" xfId="8098" xr:uid="{8DD4073C-6F79-4D33-8EA2-2B2F90A9AC92}"/>
    <cellStyle name="Tusenskille 17 4" xfId="13518" xr:uid="{24ABE35F-3F32-4178-9935-BFDF9CD71644}"/>
    <cellStyle name="Tusenskille 17 4 2" xfId="16594" xr:uid="{7F89DAD1-47D5-4B9B-9516-79008AB5F3C8}"/>
    <cellStyle name="Tusenskille 17_Display_2" xfId="8099" xr:uid="{C90F3AF7-C571-4DE1-B5BD-9BF07F67E18C}"/>
    <cellStyle name="Tusenskille 18" xfId="7977" xr:uid="{0107994F-0801-439F-BED9-6FE6CB352E03}"/>
    <cellStyle name="Tusenskille 18 2" xfId="13884" xr:uid="{4DEBDD0E-9BC3-4BB3-96E2-45F9FFCFA026}"/>
    <cellStyle name="Tusenskille 18 2 2" xfId="16952" xr:uid="{ED748B32-A80F-4209-9302-D855D70ABC1C}"/>
    <cellStyle name="Tusenskille 19" xfId="13217" xr:uid="{2F70E2AA-690E-4BA1-9D4C-A82698809EDA}"/>
    <cellStyle name="Tusenskille 19 2" xfId="16298" xr:uid="{594F41E9-6FF0-40FE-B643-8BDF6A41FC07}"/>
    <cellStyle name="Tusenskille 2" xfId="19" xr:uid="{B9188C6F-DA0C-4B43-9133-D2A45CED936C}"/>
    <cellStyle name="Tusenskille 2 10" xfId="8100" xr:uid="{29228BE1-6AF5-474A-BACA-8681039EC9AE}"/>
    <cellStyle name="Tusenskille 2 10 2" xfId="13443" xr:uid="{60DF249F-2919-44E6-9D1C-E1FD7CECE057}"/>
    <cellStyle name="Tusenskille 2 10 2 2" xfId="13805" xr:uid="{2C41818F-840C-4E0D-889E-92E7164DBE77}"/>
    <cellStyle name="Tusenskille 2 10 2 2 2" xfId="16881" xr:uid="{C029F564-1138-4E18-9DC8-BC3C4B598427}"/>
    <cellStyle name="Tusenskille 2 10 2 3" xfId="14173" xr:uid="{E435C42C-38B7-4DDD-AE40-A8E68A8C5092}"/>
    <cellStyle name="Tusenskille 2 10 2 3 2" xfId="17241" xr:uid="{23214296-F575-43D6-89A5-56B4B57D456F}"/>
    <cellStyle name="Tusenskille 2 10 2 4" xfId="16524" xr:uid="{678151CF-CA3C-4919-8D65-5AE8F04D40DB}"/>
    <cellStyle name="Tusenskille 2 10 3" xfId="13644" xr:uid="{8B6C949B-6975-451D-850A-96575FD9E9AA}"/>
    <cellStyle name="Tusenskille 2 10 3 2" xfId="16720" xr:uid="{E978E49D-748B-450E-B7C6-252D6B737688}"/>
    <cellStyle name="Tusenskille 2 10 4" xfId="14012" xr:uid="{F0E9919F-EC97-448C-84B0-0609674FFE0E}"/>
    <cellStyle name="Tusenskille 2 10 4 2" xfId="17080" xr:uid="{EDE011E5-7B28-49E4-915C-03F77C9EEEA5}"/>
    <cellStyle name="Tusenskille 2 10 5" xfId="13302" xr:uid="{E212C62B-F41A-4E5A-9266-DDCCD77D63E0}"/>
    <cellStyle name="Tusenskille 2 10 5 2" xfId="16383" xr:uid="{ECD30945-989F-48EF-9C7C-19D633656199}"/>
    <cellStyle name="Tusenskille 2 11" xfId="8101" xr:uid="{A04D3B33-F0F9-4A76-9A05-1E8E076C6478}"/>
    <cellStyle name="Tusenskille 2 11 2" xfId="13520" xr:uid="{26295F43-E998-45A4-B03F-C095B7A9DE97}"/>
    <cellStyle name="Tusenskille 2 11 2 2" xfId="16596" xr:uid="{652E7F4A-EEE5-44E8-90C8-E3F34612F125}"/>
    <cellStyle name="Tusenskille 2 11 3" xfId="13886" xr:uid="{878D9935-E30A-4E8A-92DE-9CE0D75617A9}"/>
    <cellStyle name="Tusenskille 2 11 3 2" xfId="16954" xr:uid="{C57E0A56-033B-43E6-9176-16BA940D83BD}"/>
    <cellStyle name="Tusenskille 2 11 4" xfId="13219" xr:uid="{D0EA44F6-D3AE-4F8E-880F-60621637FD11}"/>
    <cellStyle name="Tusenskille 2 11 4 2" xfId="16300" xr:uid="{31AF69A4-4D48-4BB6-81B8-F49518DB4039}"/>
    <cellStyle name="Tusenskille 2 12" xfId="8102" xr:uid="{69210E5D-EAC8-4C43-9204-BC543E8486F5}"/>
    <cellStyle name="Tusenskille 2 12 2" xfId="13676" xr:uid="{AF2D4F5A-A909-4F50-B724-755EF31C5480}"/>
    <cellStyle name="Tusenskille 2 12 2 2" xfId="16752" xr:uid="{23542D60-94FC-4020-9BB0-A2B3F1C80287}"/>
    <cellStyle name="Tusenskille 2 12 3" xfId="14044" xr:uid="{1B3AA433-DAD0-4DE4-9FD7-C616BB188ED3}"/>
    <cellStyle name="Tusenskille 2 12 3 2" xfId="17112" xr:uid="{CC85E3C9-854F-464F-AF34-21A4C45BFFDB}"/>
    <cellStyle name="Tusenskille 2 12 4" xfId="13334" xr:uid="{77AD1565-78EA-43FC-93AC-09308208C7D4}"/>
    <cellStyle name="Tusenskille 2 12 4 2" xfId="16415" xr:uid="{9FDEEF22-C2FF-4A6D-84DD-5263AE832E4D}"/>
    <cellStyle name="Tusenskille 2 13" xfId="8103" xr:uid="{50997BDD-D67C-4769-BC60-1CB2D29653E4}"/>
    <cellStyle name="Tusenskille 2 13 2" xfId="13486" xr:uid="{0903BF43-9A0C-4282-A4F6-CED8B230096E}"/>
    <cellStyle name="Tusenskille 2 13 2 2" xfId="16566" xr:uid="{D42BB5EC-D177-4D3C-8BCA-DF81F7A95B55}"/>
    <cellStyle name="Tusenskille 2 14" xfId="8104" xr:uid="{D7ABA4AC-1F90-4F63-A044-D99235558F2E}"/>
    <cellStyle name="Tusenskille 2 14 2" xfId="13853" xr:uid="{FE7B208F-1E6A-4AE0-8406-855C64A83FAB}"/>
    <cellStyle name="Tusenskille 2 14 2 2" xfId="16926" xr:uid="{20B89294-2590-43F7-8955-D843310BFD06}"/>
    <cellStyle name="Tusenskille 2 15" xfId="8105" xr:uid="{4813F18C-17A9-43A3-A1E9-44BA8EEFCFBD}"/>
    <cellStyle name="Tusenskille 2 16" xfId="8106" xr:uid="{DC63C190-D0DF-4778-B515-A3FF9FA7C94F}"/>
    <cellStyle name="Tusenskille 2 17" xfId="8107" xr:uid="{DA5A9578-BE92-4F41-B124-1FABBDC7EE0C}"/>
    <cellStyle name="Tusenskille 2 18" xfId="56" xr:uid="{3C546E84-C35F-4592-A62F-DD7D5D210152}"/>
    <cellStyle name="Tusenskille 2 18 2" xfId="14328" xr:uid="{08177FA3-9567-4D3F-A397-3E7DD952A03D}"/>
    <cellStyle name="Tusenskille 2 19" xfId="13044" xr:uid="{4662B9C5-E800-4754-82BE-F16815487976}"/>
    <cellStyle name="Tusenskille 2 19 2" xfId="16159" xr:uid="{1D0C1627-E16C-4A58-A087-65FF2B97482B}"/>
    <cellStyle name="Tusenskille 2 2" xfId="8108" xr:uid="{F74C80A8-C01E-42BF-91BA-A9A3AC13B688}"/>
    <cellStyle name="Tusenskille 2 2 10" xfId="8109" xr:uid="{D6522BE1-9F29-4CAF-9C27-260A3D9212BF}"/>
    <cellStyle name="Tusenskille 2 2 11" xfId="8110" xr:uid="{6A27090F-4BE0-45B4-B4A7-EA69469A7C24}"/>
    <cellStyle name="Tusenskille 2 2 12" xfId="8111" xr:uid="{0028E6E4-DA0A-4D03-BB07-CD4E85F7FE4E}"/>
    <cellStyle name="Tusenskille 2 2 13" xfId="8112" xr:uid="{4F9268C4-E735-4602-9ACC-531DD7435ACF}"/>
    <cellStyle name="Tusenskille 2 2 14" xfId="8113" xr:uid="{AE119D5B-B588-440C-AEA4-CA9D00C55766}"/>
    <cellStyle name="Tusenskille 2 2 15" xfId="8114" xr:uid="{3DD4FB1C-FAAF-4634-95C3-342DA710BC05}"/>
    <cellStyle name="Tusenskille 2 2 16" xfId="13045" xr:uid="{CED5935F-B902-4749-9158-7CDF9CB4E986}"/>
    <cellStyle name="Tusenskille 2 2 16 2" xfId="16160" xr:uid="{C690ACBD-2896-4988-A996-F199E398C71E}"/>
    <cellStyle name="Tusenskille 2 2 2" xfId="8115" xr:uid="{8ADF4A45-EDCD-4252-9C0A-121BAD536908}"/>
    <cellStyle name="Tusenskille 2 2 2 2" xfId="8116" xr:uid="{34FCC86B-4D35-4839-BEC8-30CAF421CCBE}"/>
    <cellStyle name="Tusenskille 2 2 2 2 2" xfId="8117" xr:uid="{3B9C2226-593B-4063-872D-69E2162C3F22}"/>
    <cellStyle name="Tusenskille 2 2 2 2_Display_2" xfId="8118" xr:uid="{43E99E9D-B302-4B63-B248-A0BF3181C35C}"/>
    <cellStyle name="Tusenskille 2 2 2 3" xfId="8119" xr:uid="{53F6FC75-A017-4935-8CEE-1690029A53AC}"/>
    <cellStyle name="Tusenskille 2 2 2 4" xfId="13046" xr:uid="{019E4EB0-FC1F-4400-98F4-5EEF1038EEC5}"/>
    <cellStyle name="Tusenskille 2 2 2 4 2" xfId="16161" xr:uid="{4285F457-71C1-4098-8196-7AF18699820C}"/>
    <cellStyle name="Tusenskille 2 2 2_Balanse ASA legal" xfId="10075" xr:uid="{29A30DD8-F1E8-4437-A97E-7123A2BB7047}"/>
    <cellStyle name="Tusenskille 2 2 3" xfId="8120" xr:uid="{A7FB1502-7526-43A3-ACA6-00E7284A590C}"/>
    <cellStyle name="Tusenskille 2 2 3 2" xfId="8121" xr:uid="{180D5FAA-5B07-42FD-8208-1B6AD02D909E}"/>
    <cellStyle name="Tusenskille 2 2 3_Display_2" xfId="8122" xr:uid="{AE924861-317A-4E5C-B29E-424F32911A31}"/>
    <cellStyle name="Tusenskille 2 2 4" xfId="8123" xr:uid="{968D8E0A-4C61-45C9-AEC5-00A646832283}"/>
    <cellStyle name="Tusenskille 2 2 5" xfId="8124" xr:uid="{1ECBE6EA-E73E-4943-BBE4-48BDB5656754}"/>
    <cellStyle name="Tusenskille 2 2 6" xfId="8125" xr:uid="{1DD037BB-1916-4761-837A-968C92200C38}"/>
    <cellStyle name="Tusenskille 2 2 7" xfId="8126" xr:uid="{9F8B15B6-FE7E-48EB-8F41-0E38DF81D31B}"/>
    <cellStyle name="Tusenskille 2 2 8" xfId="8127" xr:uid="{87FCA61E-A67F-4F3B-8929-2A3D4858AE10}"/>
    <cellStyle name="Tusenskille 2 2 9" xfId="8128" xr:uid="{5B968FA0-FB36-4C2A-A167-F9EF83B6174E}"/>
    <cellStyle name="Tusenskille 2 2_Ark1" xfId="8129" xr:uid="{DA7D4803-3439-4E26-9593-433449EDB0FE}"/>
    <cellStyle name="Tusenskille 2 20" xfId="14315" xr:uid="{A0DA3380-73BD-4301-A2D1-45DD42BAF0BF}"/>
    <cellStyle name="Tusenskille 2 3" xfId="8130" xr:uid="{BD418050-A1BD-4C71-8B61-F076E3DB3C0D}"/>
    <cellStyle name="Tusenskille 2 3 2" xfId="8131" xr:uid="{60314288-E54A-4F2B-9245-D366F76021C1}"/>
    <cellStyle name="Tusenskille 2 3 2 2" xfId="8132" xr:uid="{EADF1B61-4719-4534-A323-474C424E6220}"/>
    <cellStyle name="Tusenskille 2 3 2 2 2" xfId="8133" xr:uid="{7A4324C6-7E51-4A46-8C77-71E8D8769A19}"/>
    <cellStyle name="Tusenskille 2 3 2 2_Display_2" xfId="8134" xr:uid="{500C9575-869B-4939-8AC1-F4627C9ED0C4}"/>
    <cellStyle name="Tusenskille 2 3 2 3" xfId="8135" xr:uid="{06563442-9503-496B-8393-0AEE675A3D6F}"/>
    <cellStyle name="Tusenskille 2 3 2 4" xfId="13048" xr:uid="{EEA57837-8DB0-4167-9427-2ECF43573A87}"/>
    <cellStyle name="Tusenskille 2 3 2 4 2" xfId="16163" xr:uid="{F5A8EDA9-B762-4161-8553-9F5C84C94174}"/>
    <cellStyle name="Tusenskille 2 3 2_Balanse ASA legal" xfId="10076" xr:uid="{2F5F6EB3-A38F-4D4F-8016-078954D65C7D}"/>
    <cellStyle name="Tusenskille 2 3 3" xfId="8136" xr:uid="{4AE9799F-0655-4EDA-B18F-BE63CE2C902C}"/>
    <cellStyle name="Tusenskille 2 3 3 2" xfId="8137" xr:uid="{6BE2E90F-C497-48A3-9620-F54D2B6A826C}"/>
    <cellStyle name="Tusenskille 2 3 3_Display_2" xfId="8138" xr:uid="{06F52FDF-0612-4FF5-97FF-80D7B7FB9474}"/>
    <cellStyle name="Tusenskille 2 3 4" xfId="8139" xr:uid="{5B9D58AB-4D3A-4EAE-AFFC-47E312B3629C}"/>
    <cellStyle name="Tusenskille 2 3 5" xfId="8140" xr:uid="{67E9F001-AA66-4547-84BE-AB929D1CDB29}"/>
    <cellStyle name="Tusenskille 2 3 6" xfId="13047" xr:uid="{6E0CBDEE-449D-4863-BCC0-1968702E62F7}"/>
    <cellStyle name="Tusenskille 2 3 6 2" xfId="16162" xr:uid="{9FFA6FA9-DC02-4A2D-885F-00C84A4866FA}"/>
    <cellStyle name="Tusenskille 2 3_Ark1" xfId="8141" xr:uid="{3855DB6D-AE4D-4869-8700-DBF245D80D83}"/>
    <cellStyle name="Tusenskille 2 4" xfId="8142" xr:uid="{2A03E41A-F3B5-49CF-BA69-74ABDDF8A766}"/>
    <cellStyle name="Tusenskille 2 4 2" xfId="8143" xr:uid="{D30EF6FE-42A4-4AF1-B0AD-6C0530095329}"/>
    <cellStyle name="Tusenskille 2 4 2 2" xfId="8144" xr:uid="{FC6AF12A-55CB-49EA-BCB2-939FC7549B96}"/>
    <cellStyle name="Tusenskille 2 4 2 2 2" xfId="8145" xr:uid="{26DFEADA-6F18-4FEE-B191-BCF286CBA731}"/>
    <cellStyle name="Tusenskille 2 4 2 2_Display_2" xfId="8146" xr:uid="{02CF8300-68C2-4017-9EC2-DC5D273016F8}"/>
    <cellStyle name="Tusenskille 2 4 2 3" xfId="8147" xr:uid="{18B81BEE-AD86-4DA7-A93F-DDFB8001C89B}"/>
    <cellStyle name="Tusenskille 2 4 2 4" xfId="13050" xr:uid="{7F500212-3DCE-40B1-98B3-8501BA8B6409}"/>
    <cellStyle name="Tusenskille 2 4 2 4 2" xfId="16165" xr:uid="{A6D677CF-BE82-4B33-B7EB-0421347233B0}"/>
    <cellStyle name="Tusenskille 2 4 2_Balanse ASA legal" xfId="10077" xr:uid="{7B8F5FDB-7D92-4BE1-8EED-16FF3694832B}"/>
    <cellStyle name="Tusenskille 2 4 3" xfId="8148" xr:uid="{12CBE434-804B-463B-816C-841D2286627E}"/>
    <cellStyle name="Tusenskille 2 4 3 2" xfId="8149" xr:uid="{FD2A6912-8584-4403-9C7B-5805237AC7B4}"/>
    <cellStyle name="Tusenskille 2 4 3_Display_2" xfId="8150" xr:uid="{E3DA32E8-D432-4CE3-A13E-5A20934B6F94}"/>
    <cellStyle name="Tusenskille 2 4 4" xfId="8151" xr:uid="{995B39C8-1730-457D-86D7-65274886378B}"/>
    <cellStyle name="Tusenskille 2 4 5" xfId="8152" xr:uid="{5F24517F-D96A-400D-AC6F-F380BE249EF8}"/>
    <cellStyle name="Tusenskille 2 4 6" xfId="13049" xr:uid="{249F82AA-3C6C-46EE-B1E9-C29AC5AD833C}"/>
    <cellStyle name="Tusenskille 2 4 6 2" xfId="16164" xr:uid="{5E690435-04FF-4C0B-B633-E076466581A4}"/>
    <cellStyle name="Tusenskille 2 4_Ark1" xfId="8153" xr:uid="{BC9C50F0-0B97-4F71-9E95-7CDC823419E5}"/>
    <cellStyle name="Tusenskille 2 5" xfId="8154" xr:uid="{3529C26E-A9D0-45C0-BD30-B5D66D525ABB}"/>
    <cellStyle name="Tusenskille 2 5 2" xfId="13051" xr:uid="{A8105D7B-62E2-4A90-B375-71749D39C90A}"/>
    <cellStyle name="Tusenskille 2 6" xfId="8155" xr:uid="{54FB00E2-050F-4EDB-A49B-860466081981}"/>
    <cellStyle name="Tusenskille 2 6 2" xfId="8156" xr:uid="{A42EE047-F98F-439C-AF9D-58230A9F5A9C}"/>
    <cellStyle name="Tusenskille 2 6 2 2" xfId="8157" xr:uid="{A9BBF222-F0B6-4B57-854A-09BDC56A43A5}"/>
    <cellStyle name="Tusenskille 2 6 2 2 2" xfId="8158" xr:uid="{02B4DCA4-7BCC-4D8F-879B-94CBADB7CB1A}"/>
    <cellStyle name="Tusenskille 2 6 2 2_Display_2" xfId="8159" xr:uid="{A297F681-9EE1-42AB-B2F0-541F76AC3487}"/>
    <cellStyle name="Tusenskille 2 6 2 3" xfId="8160" xr:uid="{5B769151-C3E0-4954-9326-0D7F764DB0B1}"/>
    <cellStyle name="Tusenskille 2 6 2 4" xfId="13053" xr:uid="{E84BA327-F40A-432B-A9E0-08556ED81047}"/>
    <cellStyle name="Tusenskille 2 6 2 4 2" xfId="16167" xr:uid="{AE71E0CC-CD8B-4D57-B4FC-142C4A2FCD38}"/>
    <cellStyle name="Tusenskille 2 6 2_Balanse ASA legal" xfId="10078" xr:uid="{A54204E2-3037-4F40-89B2-D0F21DFB3F93}"/>
    <cellStyle name="Tusenskille 2 6 3" xfId="8161" xr:uid="{E16AE9D0-9D3E-4DA4-8270-8F0F8648F465}"/>
    <cellStyle name="Tusenskille 2 6 3 2" xfId="8162" xr:uid="{77B73F25-5F25-470C-81D3-24C4DD1B1140}"/>
    <cellStyle name="Tusenskille 2 6 3_Display_2" xfId="8163" xr:uid="{66D5125D-48DA-4609-9F3B-36CEE591B363}"/>
    <cellStyle name="Tusenskille 2 6 4" xfId="8164" xr:uid="{95BCCDD0-7330-4F44-B010-35D3C9CDC408}"/>
    <cellStyle name="Tusenskille 2 6 5" xfId="8165" xr:uid="{DE52FAC6-BD44-47EC-B956-27C70C907782}"/>
    <cellStyle name="Tusenskille 2 6 6" xfId="13052" xr:uid="{FBD04443-01E1-42AC-942A-EB32DE3ECE3C}"/>
    <cellStyle name="Tusenskille 2 6 6 2" xfId="16166" xr:uid="{15BCC3BE-C647-4F05-A57C-063EAA470FFE}"/>
    <cellStyle name="Tusenskille 2 6_Ark1" xfId="8166" xr:uid="{70D38C9B-094D-4FE3-96BA-8D0606C725ED}"/>
    <cellStyle name="Tusenskille 2 7" xfId="8167" xr:uid="{772B448C-5FB0-40D8-84A8-6B1C0DB8C0A4}"/>
    <cellStyle name="Tusenskille 2 7 2" xfId="8168" xr:uid="{CFCC56C5-2171-46DF-9DFB-7EB8E72B9FD4}"/>
    <cellStyle name="Tusenskille 2 7 2 2" xfId="8169" xr:uid="{6212B54F-E7DB-4BAD-BC9C-A069414E6F1D}"/>
    <cellStyle name="Tusenskille 2 7 2 2 2" xfId="8170" xr:uid="{DDF6BBB4-6FDB-46F4-9DE5-3554B4626276}"/>
    <cellStyle name="Tusenskille 2 7 2 2_Display_2" xfId="8171" xr:uid="{81AE6E74-C31A-4984-BBF6-5070BA1EECE7}"/>
    <cellStyle name="Tusenskille 2 7 2 3" xfId="8172" xr:uid="{C0406FB9-D4D8-4091-8B41-3B5620535774}"/>
    <cellStyle name="Tusenskille 2 7 2 4" xfId="13055" xr:uid="{5A8D4A18-2057-4409-A0E2-E036C6C5BCAB}"/>
    <cellStyle name="Tusenskille 2 7 2 4 2" xfId="16169" xr:uid="{9739CED8-C488-47ED-8AFB-95D2C017EF66}"/>
    <cellStyle name="Tusenskille 2 7 2_Balanse ASA legal" xfId="10079" xr:uid="{AA01F0D2-E1B1-458A-A2DB-C2E594782D67}"/>
    <cellStyle name="Tusenskille 2 7 3" xfId="8173" xr:uid="{3A7B3B60-FD65-4D06-8E09-1EC8C3BC3B33}"/>
    <cellStyle name="Tusenskille 2 7 3 2" xfId="8174" xr:uid="{DB92DA9D-4DAC-43F3-9425-A14A29990A4E}"/>
    <cellStyle name="Tusenskille 2 7 3_Display_2" xfId="8175" xr:uid="{4F4A7827-FD69-4D59-B82F-BE0F14A9FB73}"/>
    <cellStyle name="Tusenskille 2 7 4" xfId="8176" xr:uid="{5E8D1AF3-37F3-4DE4-A13E-CD3FE02B4C3C}"/>
    <cellStyle name="Tusenskille 2 7 5" xfId="8177" xr:uid="{4C833DC0-6D0C-4231-BE55-68E4F9472BD1}"/>
    <cellStyle name="Tusenskille 2 7 6" xfId="13054" xr:uid="{0992BD6D-5CAD-46EA-8200-E1C4574D4F0E}"/>
    <cellStyle name="Tusenskille 2 7 6 2" xfId="16168" xr:uid="{AC8E86F3-E505-4480-997A-A239127DE304}"/>
    <cellStyle name="Tusenskille 2 7_Ark1" xfId="8178" xr:uid="{85853C46-8905-48AB-95A7-FD1181430B89}"/>
    <cellStyle name="Tusenskille 2 8" xfId="8179" xr:uid="{AB9A66DF-899F-4904-AE1A-B6699272CC3B}"/>
    <cellStyle name="Tusenskille 2 8 2" xfId="13263" xr:uid="{B50C180E-2F32-4A98-9DF6-46F8D8D30EE9}"/>
    <cellStyle name="Tusenskille 2 8 2 2" xfId="13391" xr:uid="{FB143BB6-EDF2-4F47-BC2E-9883B9D6E5B0}"/>
    <cellStyle name="Tusenskille 2 8 2 2 2" xfId="13749" xr:uid="{C79A1E72-0BDA-4716-9080-188C66451B3F}"/>
    <cellStyle name="Tusenskille 2 8 2 2 2 2" xfId="16825" xr:uid="{81CB585F-16DA-4041-9781-35FA9B562C93}"/>
    <cellStyle name="Tusenskille 2 8 2 2 3" xfId="14117" xr:uid="{4AA7E3E7-D4C6-45DF-9BA9-EF14CE7902DA}"/>
    <cellStyle name="Tusenskille 2 8 2 2 3 2" xfId="17185" xr:uid="{F60D7D23-0E9A-4A59-87D5-C28B184DCAA1}"/>
    <cellStyle name="Tusenskille 2 8 2 2 4" xfId="16472" xr:uid="{C811CE14-E989-45E9-AEB5-4179BBDF3709}"/>
    <cellStyle name="Tusenskille 2 8 2 3" xfId="13591" xr:uid="{07530A26-0D8C-4E1C-A534-139F1E2E90F4}"/>
    <cellStyle name="Tusenskille 2 8 2 3 2" xfId="16667" xr:uid="{C2E2955B-9E32-49A5-BAB7-A28E51796026}"/>
    <cellStyle name="Tusenskille 2 8 2 4" xfId="13959" xr:uid="{ECFFBD3C-B82F-46A8-8005-16041B4A133F}"/>
    <cellStyle name="Tusenskille 2 8 2 4 2" xfId="17027" xr:uid="{856EC2D0-DF7D-4D19-AA06-7CD11A5661FC}"/>
    <cellStyle name="Tusenskille 2 8 2 5" xfId="16344" xr:uid="{7A102725-221B-4E50-8ABB-AA3A1238F99A}"/>
    <cellStyle name="Tusenskille 2 8 3" xfId="13303" xr:uid="{F38E8035-51AE-4FB9-9E64-4D317BDDE3C6}"/>
    <cellStyle name="Tusenskille 2 8 3 2" xfId="13444" xr:uid="{7150977C-6419-4D80-A148-BA6174095AE3}"/>
    <cellStyle name="Tusenskille 2 8 3 2 2" xfId="13806" xr:uid="{37E05E3F-1A9F-438B-9466-5D121F271548}"/>
    <cellStyle name="Tusenskille 2 8 3 2 2 2" xfId="16882" xr:uid="{67621E8A-1580-4C6C-B928-826C814CF611}"/>
    <cellStyle name="Tusenskille 2 8 3 2 3" xfId="14174" xr:uid="{0760B1C6-6863-46E0-8DA7-6C8BA820B573}"/>
    <cellStyle name="Tusenskille 2 8 3 2 3 2" xfId="17242" xr:uid="{9CB8D4D2-469C-4403-B538-62635D3C4235}"/>
    <cellStyle name="Tusenskille 2 8 3 2 4" xfId="16525" xr:uid="{0E555145-3A82-4F0C-82BA-8386FE44C59C}"/>
    <cellStyle name="Tusenskille 2 8 3 3" xfId="13645" xr:uid="{1C5B4BB4-34E2-4056-A390-18C5AEB65C92}"/>
    <cellStyle name="Tusenskille 2 8 3 3 2" xfId="16721" xr:uid="{31C04868-1FBC-4B44-BFBF-DEF282406C64}"/>
    <cellStyle name="Tusenskille 2 8 3 4" xfId="14013" xr:uid="{23843CA3-42CB-4305-BC01-CCF3D849D37F}"/>
    <cellStyle name="Tusenskille 2 8 3 4 2" xfId="17081" xr:uid="{97677C8E-4B39-48B0-A9DB-CE04E9510E33}"/>
    <cellStyle name="Tusenskille 2 8 3 5" xfId="16384" xr:uid="{398FCA89-0A45-448F-8CAC-D4BC723BB118}"/>
    <cellStyle name="Tusenskille 2 8 4" xfId="13230" xr:uid="{359AFB9A-A6B0-4977-BD50-60D5BDC47478}"/>
    <cellStyle name="Tusenskille 2 8 4 2" xfId="13543" xr:uid="{73DEFF5C-B709-4263-97B3-BBC2204CDCAB}"/>
    <cellStyle name="Tusenskille 2 8 4 2 2" xfId="16619" xr:uid="{2B1BF453-58DC-4553-A892-DF10A577A2FE}"/>
    <cellStyle name="Tusenskille 2 8 4 3" xfId="13910" xr:uid="{9C5C6D3A-F803-46DD-9A86-3627DC9F305F}"/>
    <cellStyle name="Tusenskille 2 8 4 3 2" xfId="16978" xr:uid="{4FBB3CFF-E456-4035-B06D-AEB06973C32B}"/>
    <cellStyle name="Tusenskille 2 8 4 4" xfId="16311" xr:uid="{F22AE604-CA94-4AD7-8770-A47F013DDD7F}"/>
    <cellStyle name="Tusenskille 2 8 5" xfId="13346" xr:uid="{F1059C21-67BD-4D9E-A125-0C99FAAFB258}"/>
    <cellStyle name="Tusenskille 2 8 5 2" xfId="13701" xr:uid="{459F7007-6442-4C9E-B46D-B9E6A8BFA9F6}"/>
    <cellStyle name="Tusenskille 2 8 5 2 2" xfId="16777" xr:uid="{4F80E0D7-A9E8-4F70-96E5-45340BC5AE35}"/>
    <cellStyle name="Tusenskille 2 8 5 3" xfId="14069" xr:uid="{A1327A74-F7F3-4215-8ECE-862231795D1F}"/>
    <cellStyle name="Tusenskille 2 8 5 3 2" xfId="17137" xr:uid="{6CEEF8BB-DCC7-41E3-A49C-D28C99D1523B}"/>
    <cellStyle name="Tusenskille 2 8 5 4" xfId="16427" xr:uid="{E90ED600-D792-4755-86BC-C16F8FB54D82}"/>
    <cellStyle name="Tusenskille 2 8 6" xfId="13487" xr:uid="{B6228690-266B-42F7-80D7-614FD0D48596}"/>
    <cellStyle name="Tusenskille 2 8 6 2" xfId="16567" xr:uid="{3AA132F5-46BC-4284-B665-DE555F5A7369}"/>
    <cellStyle name="Tusenskille 2 8 7" xfId="13854" xr:uid="{C4242C80-D8B9-407F-95EE-799BA1946CEF}"/>
    <cellStyle name="Tusenskille 2 8 7 2" xfId="16927" xr:uid="{21218F8C-D833-4879-84ED-BEA5AD87FD35}"/>
    <cellStyle name="Tusenskille 2 8 8" xfId="13056" xr:uid="{A507A2E2-F2AB-408C-9DAE-2D5DFD1B7111}"/>
    <cellStyle name="Tusenskille 2 8 8 2" xfId="16170" xr:uid="{B7FAFE75-C0B9-4340-93F5-01B9E515B033}"/>
    <cellStyle name="Tusenskille 2 9" xfId="8180" xr:uid="{916249D9-D397-470C-8AB5-C8E9C7A90607}"/>
    <cellStyle name="Tusenskille 2 9 2" xfId="13390" xr:uid="{5680A3E4-1AB2-4E72-8C90-8C05720A5292}"/>
    <cellStyle name="Tusenskille 2 9 2 2" xfId="13748" xr:uid="{B613AE52-6B2A-4BB6-82D2-5F5DC902384D}"/>
    <cellStyle name="Tusenskille 2 9 2 2 2" xfId="16824" xr:uid="{1A53960D-F631-40C0-AE7D-02F5CEEDF124}"/>
    <cellStyle name="Tusenskille 2 9 2 3" xfId="14116" xr:uid="{FDD0257B-3729-47F7-AAE6-3F80736AD496}"/>
    <cellStyle name="Tusenskille 2 9 2 3 2" xfId="17184" xr:uid="{41D41836-CE6F-4F2F-91B6-513E6D223841}"/>
    <cellStyle name="Tusenskille 2 9 2 4" xfId="16471" xr:uid="{CA4C2D54-499D-4428-AA80-9F4B999BACE9}"/>
    <cellStyle name="Tusenskille 2 9 3" xfId="13590" xr:uid="{19B8319B-D124-4FB6-9C95-B0F5A3A4EFCD}"/>
    <cellStyle name="Tusenskille 2 9 3 2" xfId="16666" xr:uid="{D6D26A31-A763-4AF9-BC4B-96DD52CC7481}"/>
    <cellStyle name="Tusenskille 2 9 4" xfId="13958" xr:uid="{60BC17F9-7F6C-442E-97DB-0EAF572FCE07}"/>
    <cellStyle name="Tusenskille 2 9 4 2" xfId="17026" xr:uid="{078DC18E-BB84-47D0-A8B1-679CDFD84A60}"/>
    <cellStyle name="Tusenskille 2 9 5" xfId="13262" xr:uid="{DF99F203-7FB4-42C3-BD44-5D784D634D29}"/>
    <cellStyle name="Tusenskille 2 9 5 2" xfId="16343" xr:uid="{10F6F642-925D-43FA-9CA2-18C64C1D210B}"/>
    <cellStyle name="Tusenskille 2_1212" xfId="13212" xr:uid="{2F27C14A-04FF-4D72-B5F2-17C232CD75BD}"/>
    <cellStyle name="Tusenskille 20" xfId="14325" xr:uid="{5B2C531F-DA9C-4AB5-B383-FA9FA739A1CF}"/>
    <cellStyle name="Tusenskille 3" xfId="24" xr:uid="{453F7B44-8F6F-471A-A92A-AECE9B7C95E0}"/>
    <cellStyle name="Tusenskille 3 10" xfId="8181" xr:uid="{F049A82B-2453-4A89-8566-B9E3C50E4F8A}"/>
    <cellStyle name="Tusenskille 3 10 2" xfId="8182" xr:uid="{554D0A6B-4AAF-4E33-9754-3769F3DAE5D2}"/>
    <cellStyle name="Tusenskille 3 10 2 2" xfId="8183" xr:uid="{E249EA76-A81D-4FB1-A85F-4CA9866B4C3E}"/>
    <cellStyle name="Tusenskille 3 10 2 2 2" xfId="8184" xr:uid="{3652DDD7-3D7F-4FE7-89D6-6F2BCDCAD3A9}"/>
    <cellStyle name="Tusenskille 3 10 2 2_Display_2" xfId="8185" xr:uid="{CDD53BA5-22EC-4C54-91F9-28C5FE10FC70}"/>
    <cellStyle name="Tusenskille 3 10 2 3" xfId="8186" xr:uid="{A2C2076B-7356-416B-BB3F-BC0E51734143}"/>
    <cellStyle name="Tusenskille 3 10 2 4" xfId="13059" xr:uid="{7D57DA9C-F5A4-4621-ACFA-50CEA4FA2F85}"/>
    <cellStyle name="Tusenskille 3 10 2 4 2" xfId="16173" xr:uid="{88405116-6D25-4750-826D-C78CCAC430FB}"/>
    <cellStyle name="Tusenskille 3 10 2_Balanse ASA legal" xfId="10080" xr:uid="{B9B7E109-3269-414B-9851-52B5B95B9423}"/>
    <cellStyle name="Tusenskille 3 10 3" xfId="8187" xr:uid="{3F74746F-31A2-46F6-8E21-FF26662C2D73}"/>
    <cellStyle name="Tusenskille 3 10 3 2" xfId="8188" xr:uid="{FBBA9619-E075-4E8E-9491-D8E9E7F8FAEF}"/>
    <cellStyle name="Tusenskille 3 10 3_Display_2" xfId="8189" xr:uid="{E76CDDC0-1900-4B50-813C-3DDE0534A464}"/>
    <cellStyle name="Tusenskille 3 10 4" xfId="8190" xr:uid="{6ADD40E1-A2A6-4213-872E-124C004C9A00}"/>
    <cellStyle name="Tusenskille 3 10 5" xfId="8191" xr:uid="{A3C9BA61-E9B2-4862-A94F-31EB85EBE75A}"/>
    <cellStyle name="Tusenskille 3 10 6" xfId="13058" xr:uid="{75E9BEB3-4F48-4F30-A79E-9B96BF9BBE0B}"/>
    <cellStyle name="Tusenskille 3 10 6 2" xfId="16172" xr:uid="{B00D43D5-6CB0-45FC-BD47-CAF87F407BE6}"/>
    <cellStyle name="Tusenskille 3 10_Ark1" xfId="8192" xr:uid="{2FEE8EBD-34B4-4655-BF5A-EDE2D3F7B19A}"/>
    <cellStyle name="Tusenskille 3 11" xfId="8193" xr:uid="{86F9DFCB-8F97-455A-8D4A-34E1C750481A}"/>
    <cellStyle name="Tusenskille 3 11 2" xfId="8194" xr:uid="{67ADE0BB-77E7-4D33-AA66-6A40EE2F3C0F}"/>
    <cellStyle name="Tusenskille 3 11 2 2" xfId="8195" xr:uid="{4A666DF9-B2C0-4F60-B9C9-1AFF671A1ECA}"/>
    <cellStyle name="Tusenskille 3 11 2_Display_2" xfId="8196" xr:uid="{60263E3E-7512-4A78-A24B-30C507267264}"/>
    <cellStyle name="Tusenskille 3 11 3" xfId="8197" xr:uid="{2785824B-0A41-4056-AB5A-1C78D98D76F1}"/>
    <cellStyle name="Tusenskille 3 11 3 2" xfId="8198" xr:uid="{72FC38A8-25D8-4AE1-B4A9-F2F1FC830A1D}"/>
    <cellStyle name="Tusenskille 3 11 3_Display_2" xfId="8199" xr:uid="{0BB19782-097F-4D69-8371-4190D4D13E57}"/>
    <cellStyle name="Tusenskille 3 11 4" xfId="8200" xr:uid="{18129759-2D43-4EFD-9FB5-4BA8EAC72ABC}"/>
    <cellStyle name="Tusenskille 3 11 5" xfId="13060" xr:uid="{57256890-6D6F-4D02-BE69-6C8C40BC8960}"/>
    <cellStyle name="Tusenskille 3 11 5 2" xfId="16174" xr:uid="{526F0B15-9CFC-40B9-B10C-EB05DAD532B8}"/>
    <cellStyle name="Tusenskille 3 11_Balanse ASA legal" xfId="10081" xr:uid="{B2C730D0-0A7B-4082-9B12-049E2E61A1C5}"/>
    <cellStyle name="Tusenskille 3 12" xfId="8201" xr:uid="{EFE2D57E-9368-430B-A10D-3CDBA4F3F61E}"/>
    <cellStyle name="Tusenskille 3 12 2" xfId="8202" xr:uid="{731943A2-D91A-4E21-BC36-FCAC4F868C23}"/>
    <cellStyle name="Tusenskille 3 12 2 2" xfId="8203" xr:uid="{617CD613-8EAE-4477-A49D-E857ECC86658}"/>
    <cellStyle name="Tusenskille 3 12 2_Display_2" xfId="8204" xr:uid="{81AC15B1-7B0A-4A06-A2F0-8C3A8EE10100}"/>
    <cellStyle name="Tusenskille 3 12 3" xfId="8205" xr:uid="{F764A486-B67A-4B75-9005-70C8E6959A20}"/>
    <cellStyle name="Tusenskille 3 12 4" xfId="13061" xr:uid="{66E10C48-BBEC-42F2-AB0A-95C26BA02D61}"/>
    <cellStyle name="Tusenskille 3 12 4 2" xfId="16175" xr:uid="{F543F6D4-05F4-44D0-89DA-A3DD1C6BD30E}"/>
    <cellStyle name="Tusenskille 3 12_Balanse ASA legal" xfId="10082" xr:uid="{9C582D34-F259-4D0D-A21C-6EDB2009F93E}"/>
    <cellStyle name="Tusenskille 3 13" xfId="8206" xr:uid="{697BCA30-0789-4AAA-9E4E-581A9B17A1C1}"/>
    <cellStyle name="Tusenskille 3 13 2" xfId="8207" xr:uid="{1B184224-A5D4-47A0-AB88-9BDA8741A490}"/>
    <cellStyle name="Tusenskille 3 13 2 2" xfId="8208" xr:uid="{8B158C05-1882-4132-99F6-2F84B759CF05}"/>
    <cellStyle name="Tusenskille 3 13 2_Display_2" xfId="8209" xr:uid="{E1779BB0-97D9-4815-9DF3-B01CDFE18485}"/>
    <cellStyle name="Tusenskille 3 13 3" xfId="8210" xr:uid="{3B9EB673-4EB6-4AA9-9D30-74D123F890D8}"/>
    <cellStyle name="Tusenskille 3 13 4" xfId="13062" xr:uid="{5D921195-CF35-4E11-9517-91BF312B77C4}"/>
    <cellStyle name="Tusenskille 3 13 4 2" xfId="16176" xr:uid="{27B3F9BE-6174-46CB-A6FE-E0A3F2ACDE3D}"/>
    <cellStyle name="Tusenskille 3 13_Balanse ASA legal" xfId="10083" xr:uid="{4AD7D577-515F-49F0-8B06-62794F46E4CF}"/>
    <cellStyle name="Tusenskille 3 14" xfId="8211" xr:uid="{D31AAD27-2D6C-401E-BB46-F78B2CE8CC4C}"/>
    <cellStyle name="Tusenskille 3 14 2" xfId="8212" xr:uid="{375080C8-6092-46CD-96B0-413F6CE447F7}"/>
    <cellStyle name="Tusenskille 3 14_Display_2" xfId="8213" xr:uid="{AFFDEA0B-FECE-4534-B3BB-C3CCD159D135}"/>
    <cellStyle name="Tusenskille 3 15" xfId="8214" xr:uid="{9A81DC21-03DB-479A-92B5-22232C8076B3}"/>
    <cellStyle name="Tusenskille 3 16" xfId="8215" xr:uid="{BA27EB98-8BF8-456E-98CE-B5231690DEDF}"/>
    <cellStyle name="Tusenskille 3 17" xfId="13057" xr:uid="{B23E73DB-9DD1-4303-B401-9EC2618801D1}"/>
    <cellStyle name="Tusenskille 3 17 2" xfId="16171" xr:uid="{E1883FF4-6949-443F-B294-C8184C62B9A0}"/>
    <cellStyle name="Tusenskille 3 18" xfId="14316" xr:uid="{85FC9882-CEFD-4431-A97E-3824840902FA}"/>
    <cellStyle name="Tusenskille 3 2" xfId="8216" xr:uid="{2529DC19-877A-4D9D-BDDE-14C15A836C81}"/>
    <cellStyle name="Tusenskille 3 2 10" xfId="8217" xr:uid="{A6644F6E-AD61-4A8A-A9E6-E771A096E83F}"/>
    <cellStyle name="Tusenskille 3 2 10 2" xfId="8218" xr:uid="{94F7FFFA-95B1-4FD1-8403-2E6C9ADBB81A}"/>
    <cellStyle name="Tusenskille 3 2 10_Display_2" xfId="8219" xr:uid="{F6FD04F2-588F-486E-A73B-74EF677B8570}"/>
    <cellStyle name="Tusenskille 3 2 11" xfId="8220" xr:uid="{BE08F682-D65A-4F0D-BE37-1E352A09E30A}"/>
    <cellStyle name="Tusenskille 3 2 11 2" xfId="8221" xr:uid="{4AC01048-DE24-4750-8FB7-1F26983FC6DF}"/>
    <cellStyle name="Tusenskille 3 2 11_Display_2" xfId="8222" xr:uid="{D6B50F62-10F8-4A27-80A4-6BB54E7B2374}"/>
    <cellStyle name="Tusenskille 3 2 12" xfId="8223" xr:uid="{0ED60671-E994-4EC5-882A-5127819B2181}"/>
    <cellStyle name="Tusenskille 3 2 12 2" xfId="8224" xr:uid="{B01E3C28-55A4-4667-9334-9891B68BF704}"/>
    <cellStyle name="Tusenskille 3 2 13" xfId="8225" xr:uid="{C64BB4C2-0297-44D9-BE84-A1CF20C0CB8D}"/>
    <cellStyle name="Tusenskille 3 2 14" xfId="8226" xr:uid="{40CAE33E-89E2-483E-8602-488246E87CCE}"/>
    <cellStyle name="Tusenskille 3 2 15" xfId="8227" xr:uid="{53777E3D-06FC-4A81-8C55-CBAF7B69BF51}"/>
    <cellStyle name="Tusenskille 3 2 15 2" xfId="8228" xr:uid="{FE31FA9A-D9C2-4A81-8BA9-63E7BDFC1A9C}"/>
    <cellStyle name="Tusenskille 3 2 15 3" xfId="8229" xr:uid="{EAA5F657-0090-4595-8747-B477657E8B5C}"/>
    <cellStyle name="Tusenskille 3 2 15 4" xfId="8230" xr:uid="{8EA94FC0-ECC3-46E6-BFD6-4737563401A5}"/>
    <cellStyle name="Tusenskille 3 2 15 5" xfId="8231" xr:uid="{3396FFB5-4A53-4DE5-BAFE-A341AF88A89E}"/>
    <cellStyle name="Tusenskille 3 2 16" xfId="8232" xr:uid="{21FACF5A-0E8F-44DE-B187-2CAB3B792D3A}"/>
    <cellStyle name="Tusenskille 3 2 17" xfId="8233" xr:uid="{B7FAD3B6-2B0A-4D37-81EE-E0D47C771E15}"/>
    <cellStyle name="Tusenskille 3 2 18" xfId="8234" xr:uid="{A35F76D4-FBFD-417A-BB96-F4421440BC63}"/>
    <cellStyle name="Tusenskille 3 2 19" xfId="8235" xr:uid="{2C01D532-02FE-435C-BD2A-C41D86C589DD}"/>
    <cellStyle name="Tusenskille 3 2 2" xfId="8236" xr:uid="{28482FC7-D03E-41E0-A93C-EE681C89F9F0}"/>
    <cellStyle name="Tusenskille 3 2 2 2" xfId="8237" xr:uid="{6CC049B0-2A9C-4AC6-AF34-88F2AAC0BDF1}"/>
    <cellStyle name="Tusenskille 3 2 2 2 10" xfId="8238" xr:uid="{B013E9E5-B9BE-48B5-8FA8-275CC69A16D2}"/>
    <cellStyle name="Tusenskille 3 2 2 2 11" xfId="8239" xr:uid="{0BE65E71-04C5-45A8-AFB4-C0AAD3733B0A}"/>
    <cellStyle name="Tusenskille 3 2 2 2 12" xfId="8240" xr:uid="{A858A289-AC8A-4145-A18B-5206A4487978}"/>
    <cellStyle name="Tusenskille 3 2 2 2 13" xfId="8241" xr:uid="{2B9E3F51-310D-4705-A6C3-4535174722F1}"/>
    <cellStyle name="Tusenskille 3 2 2 2 14" xfId="8242" xr:uid="{3A719923-3A22-4AF6-B728-0C825AA833C3}"/>
    <cellStyle name="Tusenskille 3 2 2 2 15" xfId="8243" xr:uid="{399832AE-036A-49CA-96E9-D4FD2C182B47}"/>
    <cellStyle name="Tusenskille 3 2 2 2 16" xfId="13065" xr:uid="{E6405992-F1D2-4B9D-8B98-44C361E1830F}"/>
    <cellStyle name="Tusenskille 3 2 2 2 16 2" xfId="16179" xr:uid="{461203E8-77B4-4C7C-815E-0A760966E1B4}"/>
    <cellStyle name="Tusenskille 3 2 2 2 2" xfId="8244" xr:uid="{3C57C082-FC1B-4ACA-9930-84B4F63D62A3}"/>
    <cellStyle name="Tusenskille 3 2 2 2 2 2" xfId="8245" xr:uid="{228493A0-FBE1-4D07-A0FE-36FF9BF9009D}"/>
    <cellStyle name="Tusenskille 3 2 2 2 2 2 2" xfId="13066" xr:uid="{1C1D0D3F-E35A-4B40-AD4E-305199C59CEF}"/>
    <cellStyle name="Tusenskille 3 2 2 2 2 2 2 2" xfId="16180" xr:uid="{F03D36AB-92BC-4789-BB2A-CEF8FFBA137B}"/>
    <cellStyle name="Tusenskille 3 2 2 2 2 3" xfId="8246" xr:uid="{A58C575A-D0D6-4506-AC81-C97DB8354BEE}"/>
    <cellStyle name="Tusenskille 3 2 2 2 2 3 2" xfId="13067" xr:uid="{676ECB72-6503-4CF8-A365-0A062E0B8B22}"/>
    <cellStyle name="Tusenskille 3 2 2 2 2 3 2 2" xfId="16181" xr:uid="{12779F45-4FA6-44AD-8185-D96E9BAB06A7}"/>
    <cellStyle name="Tusenskille 3 2 2 2 2 4" xfId="13068" xr:uid="{76D3AAB8-B170-44B6-8965-B962393B8FD1}"/>
    <cellStyle name="Tusenskille 3 2 2 2 2 4 2" xfId="16182" xr:uid="{C17F20EA-1BCC-4B4E-A1AC-D7EE7696DC99}"/>
    <cellStyle name="Tusenskille 3 2 2 2 2_Balanse ASA legal" xfId="10084" xr:uid="{044A8418-CB25-4987-8E75-D5D53F6AFA3F}"/>
    <cellStyle name="Tusenskille 3 2 2 2 3" xfId="8247" xr:uid="{4C351943-78AF-4B4A-BB1E-74B1CF250060}"/>
    <cellStyle name="Tusenskille 3 2 2 2 3 2" xfId="13069" xr:uid="{F38FC3E6-D7E1-4739-932E-A717D9ACA07E}"/>
    <cellStyle name="Tusenskille 3 2 2 2 3 2 2" xfId="16183" xr:uid="{E2660B81-8BA8-4DCB-B036-E7D51754EDE2}"/>
    <cellStyle name="Tusenskille 3 2 2 2 4" xfId="8248" xr:uid="{4A2888D1-C8FB-4171-8098-B8304776DE6C}"/>
    <cellStyle name="Tusenskille 3 2 2 2 5" xfId="8249" xr:uid="{3116A9F0-6EAB-4BA6-86D8-325430188BCD}"/>
    <cellStyle name="Tusenskille 3 2 2 2 6" xfId="8250" xr:uid="{6A76C386-8B2D-477C-983F-BB2BC6B151B8}"/>
    <cellStyle name="Tusenskille 3 2 2 2 6 2" xfId="8251" xr:uid="{1AC7E9D6-59A9-4117-B1B0-305573878939}"/>
    <cellStyle name="Tusenskille 3 2 2 2 6 3" xfId="8252" xr:uid="{71E685AD-CAC5-41E1-AEFE-14F9E14BB2CA}"/>
    <cellStyle name="Tusenskille 3 2 2 2 6 4" xfId="8253" xr:uid="{940B90AF-E25D-4208-A5A4-17E702FD57C3}"/>
    <cellStyle name="Tusenskille 3 2 2 2 6 5" xfId="8254" xr:uid="{9238A961-E2BD-4225-8FDA-7BA2A8104F2D}"/>
    <cellStyle name="Tusenskille 3 2 2 2 7" xfId="8255" xr:uid="{DDEB4CB0-62A2-4170-A08E-B16DE5A8796A}"/>
    <cellStyle name="Tusenskille 3 2 2 2 8" xfId="8256" xr:uid="{E4C38781-500C-4394-BA9B-39FA3AFF3725}"/>
    <cellStyle name="Tusenskille 3 2 2 2 9" xfId="8257" xr:uid="{BF293930-7AFF-4E83-B594-0B9C2CE796DF}"/>
    <cellStyle name="Tusenskille 3 2 2 2_Ark1" xfId="8258" xr:uid="{D63A9927-F552-4A57-A029-FBBD0C701D85}"/>
    <cellStyle name="Tusenskille 3 2 2 3" xfId="8259" xr:uid="{D51776D7-222B-4372-BE96-6DD3BF1E4EE0}"/>
    <cellStyle name="Tusenskille 3 2 2 3 2" xfId="8260" xr:uid="{370BEB56-B0F8-4B1E-A587-81EAD98946FC}"/>
    <cellStyle name="Tusenskille 3 2 2 3 2 2" xfId="8261" xr:uid="{94C07C23-0780-45DA-A501-6A4515541E2B}"/>
    <cellStyle name="Tusenskille 3 2 2 3 2 3" xfId="13070" xr:uid="{46AC3C4B-46C4-4671-8DB2-DE3257148AAD}"/>
    <cellStyle name="Tusenskille 3 2 2 3 2 3 2" xfId="16184" xr:uid="{458C809C-951E-4FE8-ADA2-EA452C127985}"/>
    <cellStyle name="Tusenskille 3 2 2 3 2_Display_2" xfId="8262" xr:uid="{09A8A537-6BEA-4F04-BEFD-1B6FFFB2C4E8}"/>
    <cellStyle name="Tusenskille 3 2 2 3 3" xfId="8263" xr:uid="{253B2650-CF24-4F17-B9E8-699DB2C42EFC}"/>
    <cellStyle name="Tusenskille 3 2 2 3_Balanse ASA legal" xfId="10085" xr:uid="{EAAD0186-4AE8-4641-B00B-D249EC4B0BCD}"/>
    <cellStyle name="Tusenskille 3 2 2 4" xfId="8264" xr:uid="{2B38C23F-C892-49D5-A17F-E35DAB801E16}"/>
    <cellStyle name="Tusenskille 3 2 2 4 2" xfId="8265" xr:uid="{0ED865CC-F5D6-4468-B85D-B667F6974136}"/>
    <cellStyle name="Tusenskille 3 2 2 4 2 2" xfId="8266" xr:uid="{783A9BE2-7449-4B6B-B1E8-F774734B3F43}"/>
    <cellStyle name="Tusenskille 3 2 2 4 2 3" xfId="13071" xr:uid="{D5D9A16F-3ED8-4BFC-B722-E71B6FCA82F6}"/>
    <cellStyle name="Tusenskille 3 2 2 4 2 3 2" xfId="16185" xr:uid="{0EE22B85-381C-432D-81C4-CC1C9E5E596B}"/>
    <cellStyle name="Tusenskille 3 2 2 4 2_Display_2" xfId="8267" xr:uid="{A0677FF7-8CEF-4687-9552-A8E639E706C9}"/>
    <cellStyle name="Tusenskille 3 2 2 4 3" xfId="8268" xr:uid="{E844A7E1-5D81-4ECF-B646-A910AC56DC7D}"/>
    <cellStyle name="Tusenskille 3 2 2 4_Balanse ASA legal" xfId="10086" xr:uid="{38783B38-AE8F-4AD5-A63D-AA3B036E7C1D}"/>
    <cellStyle name="Tusenskille 3 2 2 5" xfId="8269" xr:uid="{31D5FA4F-7BC2-4ACE-8E21-8BB0CBCFBA9A}"/>
    <cellStyle name="Tusenskille 3 2 2 5 2" xfId="8270" xr:uid="{5E3EF59F-218A-41E4-BA41-1C5375A766D8}"/>
    <cellStyle name="Tusenskille 3 2 2 5_Display_2" xfId="8271" xr:uid="{CEDB3A1F-483E-43A2-AFA1-D04441045BB5}"/>
    <cellStyle name="Tusenskille 3 2 2 6" xfId="8272" xr:uid="{8B59CDB9-A73F-457D-B4E7-E960CA0245C6}"/>
    <cellStyle name="Tusenskille 3 2 2 7" xfId="8273" xr:uid="{8D65F774-F8E5-4A1F-96F3-AF22BF5C596C}"/>
    <cellStyle name="Tusenskille 3 2 2 8" xfId="13064" xr:uid="{BFAAB643-2F26-46CA-BF2A-79B94D885006}"/>
    <cellStyle name="Tusenskille 3 2 2 8 2" xfId="16178" xr:uid="{818D7FC1-C337-459A-B0A8-70B2D37FBEE7}"/>
    <cellStyle name="Tusenskille 3 2 2_Ark1" xfId="8274" xr:uid="{06A92D12-99FD-41EB-B0F8-D3B71C73ECB9}"/>
    <cellStyle name="Tusenskille 3 2 20" xfId="8275" xr:uid="{B75DF629-7A5F-4405-B7D6-BF1A855BF366}"/>
    <cellStyle name="Tusenskille 3 2 21" xfId="8276" xr:uid="{17ABA7CF-C0AA-4E4C-9C58-E2F8F4F4C852}"/>
    <cellStyle name="Tusenskille 3 2 22" xfId="8277" xr:uid="{9754F590-23BC-494B-9AFE-0959BD6DB2E2}"/>
    <cellStyle name="Tusenskille 3 2 23" xfId="8278" xr:uid="{C9B28DF8-88FB-49DB-A494-67D9783559A9}"/>
    <cellStyle name="Tusenskille 3 2 24" xfId="8279" xr:uid="{8BFD0A2F-9669-4425-A928-02E25011AF08}"/>
    <cellStyle name="Tusenskille 3 2 25" xfId="13063" xr:uid="{E3EFB571-3B53-4D8B-A9EE-804651419D0C}"/>
    <cellStyle name="Tusenskille 3 2 25 2" xfId="16177" xr:uid="{820C10D7-0841-4817-8918-AB3F83C6535E}"/>
    <cellStyle name="Tusenskille 3 2 3" xfId="8280" xr:uid="{C2B4ABD1-6F1A-4341-A093-3AA0BE741EE0}"/>
    <cellStyle name="Tusenskille 3 2 3 2" xfId="8281" xr:uid="{AECF1926-3C8F-41B3-870A-2BC86F3D4EA6}"/>
    <cellStyle name="Tusenskille 3 2 3 2 2" xfId="8282" xr:uid="{253C6B14-4C1A-4B68-B8E8-ED60C11F2111}"/>
    <cellStyle name="Tusenskille 3 2 3 2 2 2" xfId="8283" xr:uid="{CC5F51BC-0042-4A0F-818B-C6B706939859}"/>
    <cellStyle name="Tusenskille 3 2 3 2 2 3" xfId="13072" xr:uid="{9B73F63D-1F48-4F49-BC8B-2A6C51F73E06}"/>
    <cellStyle name="Tusenskille 3 2 3 2 2 3 2" xfId="16186" xr:uid="{3855FE70-D8A5-4625-85F3-78248B94235A}"/>
    <cellStyle name="Tusenskille 3 2 3 2 2_Display_2" xfId="8284" xr:uid="{C19AEB7D-04CC-4DDC-80FC-18574152E5E3}"/>
    <cellStyle name="Tusenskille 3 2 3 2 3" xfId="8285" xr:uid="{57CD3988-3C36-49C9-BAF0-65990F4F89BA}"/>
    <cellStyle name="Tusenskille 3 2 3 2_Balanse ASA legal" xfId="10087" xr:uid="{A84BFB64-659D-4FF4-8596-5329D7925258}"/>
    <cellStyle name="Tusenskille 3 2 3 3" xfId="8286" xr:uid="{B4BC63E4-35C2-47BD-B17D-D38A5BF0E2A2}"/>
    <cellStyle name="Tusenskille 3 2 3 3 2" xfId="8287" xr:uid="{5F74A5BB-7A15-4DB2-9468-A7FD4F0AF310}"/>
    <cellStyle name="Tusenskille 3 2 3 3 2 2" xfId="8288" xr:uid="{D3A73495-3FE2-4F52-86C2-A9B85C79594F}"/>
    <cellStyle name="Tusenskille 3 2 3 3 2 3" xfId="13073" xr:uid="{046AE107-F517-4B0B-B172-C30D3729A047}"/>
    <cellStyle name="Tusenskille 3 2 3 3 2 3 2" xfId="16187" xr:uid="{1278EE5E-D531-4D74-9F9B-07CF2832ACD7}"/>
    <cellStyle name="Tusenskille 3 2 3 3 2_Display_2" xfId="8289" xr:uid="{04BA2846-4107-404F-B5A4-6061497A464A}"/>
    <cellStyle name="Tusenskille 3 2 3 3 3" xfId="8290" xr:uid="{1F44EF42-E977-4000-9469-393243FB457D}"/>
    <cellStyle name="Tusenskille 3 2 3 3_Balanse ASA legal" xfId="10088" xr:uid="{F4311C69-8648-4289-8640-C8F273E898CA}"/>
    <cellStyle name="Tusenskille 3 2 3 4" xfId="8291" xr:uid="{8ECA0C3C-01B2-4D05-B0A8-DF8BEB694380}"/>
    <cellStyle name="Tusenskille 3 2 3 4 2" xfId="8292" xr:uid="{7336029A-F26E-444A-959E-2A13C17EDF67}"/>
    <cellStyle name="Tusenskille 3 2 3 4 2 2" xfId="8293" xr:uid="{C2A4E40B-E5E0-492B-A75F-00DEC5FD0AFE}"/>
    <cellStyle name="Tusenskille 3 2 3 4 2 3" xfId="13074" xr:uid="{4CE68633-667F-4613-BB4E-50925415C989}"/>
    <cellStyle name="Tusenskille 3 2 3 4 2 3 2" xfId="16188" xr:uid="{66ABF3CA-FDE6-4EB3-A0D1-5E916603AA0F}"/>
    <cellStyle name="Tusenskille 3 2 3 4 2_Display_2" xfId="8294" xr:uid="{A76AA77A-5141-4923-8B30-25F374D37A36}"/>
    <cellStyle name="Tusenskille 3 2 3 4 3" xfId="8295" xr:uid="{F95B4286-F656-49B0-B705-D0B13DEC9685}"/>
    <cellStyle name="Tusenskille 3 2 3 4_Balanse ASA legal" xfId="10089" xr:uid="{C4EBBB38-6312-44A7-8A43-47D804469B6D}"/>
    <cellStyle name="Tusenskille 3 2 3 5" xfId="8296" xr:uid="{4DDD7FE3-481F-416E-949E-EA0B28B142EA}"/>
    <cellStyle name="Tusenskille 3 2 3 5 2" xfId="8297" xr:uid="{1D411581-F515-4EF1-AE6F-8D2AE38582F6}"/>
    <cellStyle name="Tusenskille 3 2 3 5 3" xfId="13075" xr:uid="{42E096CD-361A-48DB-A2BD-BB746F1F910E}"/>
    <cellStyle name="Tusenskille 3 2 3 5 3 2" xfId="16189" xr:uid="{0233D40A-6A62-438B-91EE-612E65A13FD7}"/>
    <cellStyle name="Tusenskille 3 2 3 5_Display_2" xfId="8298" xr:uid="{EC1775A5-79A5-495B-B422-4EDE430C830E}"/>
    <cellStyle name="Tusenskille 3 2 3 6" xfId="8299" xr:uid="{2C0FCB48-E5E8-463C-ACB0-F45855E6BA23}"/>
    <cellStyle name="Tusenskille 3 2 3 7" xfId="8300" xr:uid="{944D9BD5-23E4-4E3B-B331-F6DFC0CFE1D3}"/>
    <cellStyle name="Tusenskille 3 2 3_Balanse ASA legal" xfId="10090" xr:uid="{F20C21D9-23DF-43A2-B2FC-5F0360461B39}"/>
    <cellStyle name="Tusenskille 3 2 4" xfId="8301" xr:uid="{D65981AB-D216-4FB5-87CB-35B07A64957C}"/>
    <cellStyle name="Tusenskille 3 2 4 10" xfId="8302" xr:uid="{0F0A6D73-21A9-48A5-90C7-A6FA2D17678B}"/>
    <cellStyle name="Tusenskille 3 2 4 10 2" xfId="8303" xr:uid="{F30AADBF-4482-410C-95DF-DA972B3E4C17}"/>
    <cellStyle name="Tusenskille 3 2 4 10 3" xfId="8304" xr:uid="{B9009C00-9126-469B-A1D9-C8A240B6C892}"/>
    <cellStyle name="Tusenskille 3 2 4 10 4" xfId="8305" xr:uid="{3779F578-C6FB-40A6-B50D-6CA2B0FEC69E}"/>
    <cellStyle name="Tusenskille 3 2 4 10 5" xfId="8306" xr:uid="{11301149-2E51-41E3-9989-1E772F59534F}"/>
    <cellStyle name="Tusenskille 3 2 4 11" xfId="8307" xr:uid="{020DA30E-C83D-4764-AAD0-0527C4AC968F}"/>
    <cellStyle name="Tusenskille 3 2 4 12" xfId="8308" xr:uid="{CAA08948-8097-443B-A344-E711C28787D7}"/>
    <cellStyle name="Tusenskille 3 2 4 13" xfId="8309" xr:uid="{4151F627-8143-4DE6-874F-485ABA0FD6D0}"/>
    <cellStyle name="Tusenskille 3 2 4 14" xfId="8310" xr:uid="{128A1E8D-FF1C-4081-959A-4251D5CC0D77}"/>
    <cellStyle name="Tusenskille 3 2 4 15" xfId="8311" xr:uid="{6857DB0A-CE99-4152-9182-6AAF7AD8C89D}"/>
    <cellStyle name="Tusenskille 3 2 4 16" xfId="8312" xr:uid="{2FC59535-C2FC-43A7-8EAB-C5BFDF9E9082}"/>
    <cellStyle name="Tusenskille 3 2 4 17" xfId="8313" xr:uid="{0CA217FA-3485-46B7-A569-CE6A4DB12A91}"/>
    <cellStyle name="Tusenskille 3 2 4 18" xfId="8314" xr:uid="{64E7A1B8-AB6F-4BC8-B256-C3C88DD587A0}"/>
    <cellStyle name="Tusenskille 3 2 4 19" xfId="8315" xr:uid="{9C68236A-C892-4D62-87E9-30330C7AE9C9}"/>
    <cellStyle name="Tusenskille 3 2 4 2" xfId="8316" xr:uid="{F7A24962-7B2D-4047-9150-3424C6EB987E}"/>
    <cellStyle name="Tusenskille 3 2 4 2 10" xfId="8317" xr:uid="{5DDA55F8-CCF0-464B-8DE0-BE23D6223BB5}"/>
    <cellStyle name="Tusenskille 3 2 4 2 11" xfId="8318" xr:uid="{376E4534-B675-4E45-9CBC-4A5E6588894C}"/>
    <cellStyle name="Tusenskille 3 2 4 2 12" xfId="8319" xr:uid="{6104EC4C-D420-4A97-B3B7-89F3141992F1}"/>
    <cellStyle name="Tusenskille 3 2 4 2 13" xfId="8320" xr:uid="{35A7A9DB-3DB8-4D10-B800-5C423A2F9BAE}"/>
    <cellStyle name="Tusenskille 3 2 4 2 2" xfId="8321" xr:uid="{F5EE6160-16A4-4F25-B94B-6334A20DF894}"/>
    <cellStyle name="Tusenskille 3 2 4 2 2 2" xfId="8322" xr:uid="{D140BE30-309A-4DF1-B3D6-B8CB2BF9CFDB}"/>
    <cellStyle name="Tusenskille 3 2 4 2 2 3" xfId="13076" xr:uid="{E8597C26-93E1-48A0-8F29-1DA5634369DE}"/>
    <cellStyle name="Tusenskille 3 2 4 2 2 3 2" xfId="16190" xr:uid="{63862255-7536-4F5C-B7E8-A90B9A4F9AD4}"/>
    <cellStyle name="Tusenskille 3 2 4 2 2_Display_2" xfId="8323" xr:uid="{1C5D92A9-892D-45EF-9B7C-9B1B6120430C}"/>
    <cellStyle name="Tusenskille 3 2 4 2 3" xfId="8324" xr:uid="{BCA68F90-6C9D-41F6-87DD-AC2C702DA29D}"/>
    <cellStyle name="Tusenskille 3 2 4 2 4" xfId="8325" xr:uid="{F8527497-BE5F-4576-B8CE-850A43625E7E}"/>
    <cellStyle name="Tusenskille 3 2 4 2 5" xfId="8326" xr:uid="{60AE7877-20CF-4E22-89D6-057EEE9B8808}"/>
    <cellStyle name="Tusenskille 3 2 4 2 6" xfId="8327" xr:uid="{D807994E-4D47-46C2-AD2C-48992E09D227}"/>
    <cellStyle name="Tusenskille 3 2 4 2 7" xfId="8328" xr:uid="{B90ECA4C-0AF5-48C5-A6E5-57B2E1A51F9A}"/>
    <cellStyle name="Tusenskille 3 2 4 2 8" xfId="8329" xr:uid="{34991410-20D5-4925-AD76-4A2F602E997E}"/>
    <cellStyle name="Tusenskille 3 2 4 2 9" xfId="8330" xr:uid="{2F3218C6-EE97-4976-9D72-5F573A7EAEFA}"/>
    <cellStyle name="Tusenskille 3 2 4 2_Balanse ASA legal" xfId="10091" xr:uid="{CBDB0B10-20AB-4715-88E7-8103DB027ED9}"/>
    <cellStyle name="Tusenskille 3 2 4 3" xfId="8331" xr:uid="{75B1C754-405C-4052-AD4A-22B35671EFA9}"/>
    <cellStyle name="Tusenskille 3 2 4 3 2" xfId="8332" xr:uid="{082ACFA8-149E-4139-8714-6E351DD72D2D}"/>
    <cellStyle name="Tusenskille 3 2 4 3 2 2" xfId="8333" xr:uid="{F5E1BE9D-46F6-4A50-AE2C-4468AD439CAC}"/>
    <cellStyle name="Tusenskille 3 2 4 3 2 3" xfId="13077" xr:uid="{70FE0BAD-3FC4-437D-8470-80722A3B05B8}"/>
    <cellStyle name="Tusenskille 3 2 4 3 2 3 2" xfId="16191" xr:uid="{9D683D43-697E-433D-8CF1-F33FC1C76322}"/>
    <cellStyle name="Tusenskille 3 2 4 3 2_Display_2" xfId="8334" xr:uid="{9DF6692D-7D9E-4A1F-8ED9-5D760910FF3F}"/>
    <cellStyle name="Tusenskille 3 2 4 3 3" xfId="8335" xr:uid="{E5951144-CCE9-435F-9628-90668645B7F5}"/>
    <cellStyle name="Tusenskille 3 2 4 3_Balanse ASA legal" xfId="10092" xr:uid="{A8B80E0E-516A-40DB-9161-DDEB75D56F2E}"/>
    <cellStyle name="Tusenskille 3 2 4 4" xfId="8336" xr:uid="{CA90067C-8F74-406A-A4E6-981072CC71B4}"/>
    <cellStyle name="Tusenskille 3 2 4 4 2" xfId="8337" xr:uid="{E407A4C3-9705-4194-BD18-3765D27BB46C}"/>
    <cellStyle name="Tusenskille 3 2 4 4 2 2" xfId="8338" xr:uid="{B3FFD39D-5F1C-42F5-AC84-C049528CD80E}"/>
    <cellStyle name="Tusenskille 3 2 4 4 2 2 2" xfId="10093" xr:uid="{08F71F3B-B85D-4556-B1E9-2F535131CC02}"/>
    <cellStyle name="Tusenskille 3 2 4 4 2 3" xfId="10094" xr:uid="{5FFF7395-1A7C-45FD-B5AD-4C1456B25BEB}"/>
    <cellStyle name="Tusenskille 3 2 4 4 3" xfId="8339" xr:uid="{7F416754-076C-4779-ADC4-FDCEF7A54BD7}"/>
    <cellStyle name="Tusenskille 3 2 4 4 3 2" xfId="8340" xr:uid="{B73310DB-86A6-4253-A51F-EFA8ED375FF5}"/>
    <cellStyle name="Tusenskille 3 2 4 4 4" xfId="8341" xr:uid="{DAAF4409-5DC9-480F-8F25-745E47F8B2E5}"/>
    <cellStyle name="Tusenskille 3 2 4 4 4 2" xfId="8342" xr:uid="{CDC18A65-DB1F-4891-9702-36683B1641D6}"/>
    <cellStyle name="Tusenskille 3 2 4 4 5" xfId="8343" xr:uid="{51157559-2E1F-4419-8903-85C69832F182}"/>
    <cellStyle name="Tusenskille 3 2 4 4 6" xfId="13078" xr:uid="{0DA70F03-0126-4981-A639-B0FEC5D74611}"/>
    <cellStyle name="Tusenskille 3 2 4 4 6 2" xfId="16192" xr:uid="{DB10A5DE-3DBA-4742-8726-33DEF1E5F308}"/>
    <cellStyle name="Tusenskille 3 2 4 4_Display_2" xfId="8344" xr:uid="{A29A6620-3D80-4FD5-85E0-589A89430F66}"/>
    <cellStyle name="Tusenskille 3 2 4 5" xfId="8345" xr:uid="{33B6104A-9D76-4CF9-915A-B8BEF67499C9}"/>
    <cellStyle name="Tusenskille 3 2 4 5 2" xfId="8346" xr:uid="{B94D6584-2447-48D5-BFE6-8AEAEA3A99E0}"/>
    <cellStyle name="Tusenskille 3 2 4 5_Display_2" xfId="8347" xr:uid="{B7FF2D9B-B2FE-4121-8E64-255FC8336D48}"/>
    <cellStyle name="Tusenskille 3 2 4 6" xfId="8348" xr:uid="{902079B6-2449-41EA-A8C0-B9D275F765EB}"/>
    <cellStyle name="Tusenskille 3 2 4 6 2" xfId="8349" xr:uid="{4D56CE3E-0CCA-4528-96E1-27CA31CEA906}"/>
    <cellStyle name="Tusenskille 3 2 4 6_Display_2" xfId="8350" xr:uid="{751462C9-5895-4219-A094-02FF9F52F19D}"/>
    <cellStyle name="Tusenskille 3 2 4 7" xfId="8351" xr:uid="{BC60AACF-64B3-490B-977E-4966D3A2BB4A}"/>
    <cellStyle name="Tusenskille 3 2 4 7 2" xfId="8352" xr:uid="{03730756-1CDC-4B4A-A9D5-8B98DFEF40CC}"/>
    <cellStyle name="Tusenskille 3 2 4 8" xfId="8353" xr:uid="{88D39BBB-D79D-44D6-8503-D816D224B598}"/>
    <cellStyle name="Tusenskille 3 2 4 9" xfId="8354" xr:uid="{E6210BFA-96B4-4AD0-9E00-367C4CEC0C8F}"/>
    <cellStyle name="Tusenskille 3 2 4_Balanse ASA legal" xfId="10095" xr:uid="{EC6044C0-1B3F-49F0-80F8-86CCD3CF3A7E}"/>
    <cellStyle name="Tusenskille 3 2 5" xfId="8355" xr:uid="{F67C4B1E-7AEC-4410-A8A1-CD811D457B64}"/>
    <cellStyle name="Tusenskille 3 2 5 2" xfId="8356" xr:uid="{D6B6EA59-788E-4195-8710-DBEAE2D5BF1B}"/>
    <cellStyle name="Tusenskille 3 2 5 2 2" xfId="8357" xr:uid="{619D3461-0D04-400A-9B15-E2047F9462FE}"/>
    <cellStyle name="Tusenskille 3 2 5 2 2 2" xfId="8358" xr:uid="{C21B69D1-1FB5-4075-9873-8C959BFA29E2}"/>
    <cellStyle name="Tusenskille 3 2 5 2 2 2 2" xfId="13079" xr:uid="{4A7072AB-39D0-430A-910D-E7BDFB3E89C3}"/>
    <cellStyle name="Tusenskille 3 2 5 2 2 2 2 2" xfId="16193" xr:uid="{D4395922-C46A-405F-B9EE-E3748EEDDA82}"/>
    <cellStyle name="Tusenskille 3 2 5 2 2_Display_2" xfId="8359" xr:uid="{B18A145A-A5E8-473C-B5DA-8119E316A53A}"/>
    <cellStyle name="Tusenskille 3 2 5 2 3" xfId="8360" xr:uid="{CCDBFFAF-9DBA-435E-AACD-DB17359DE0CB}"/>
    <cellStyle name="Tusenskille 3 2 5 2 3 2" xfId="13080" xr:uid="{A12D6580-1066-4265-9092-CCCB32DD7242}"/>
    <cellStyle name="Tusenskille 3 2 5 2 3 2 2" xfId="16194" xr:uid="{D6A604B3-BD11-4F62-869D-3AA70F5ADEC1}"/>
    <cellStyle name="Tusenskille 3 2 5 2 4" xfId="13081" xr:uid="{03ED9FB0-62BC-4B11-8A63-EB74AFE0DD99}"/>
    <cellStyle name="Tusenskille 3 2 5 2 4 2" xfId="16195" xr:uid="{D6C026B3-2B4A-4251-9C73-B4B376438354}"/>
    <cellStyle name="Tusenskille 3 2 5 2_Balanse ASA legal" xfId="10096" xr:uid="{640FB6DA-2600-439B-8D76-9EB16ACA2AE2}"/>
    <cellStyle name="Tusenskille 3 2 5 3" xfId="8361" xr:uid="{0727E262-D6C1-4FCD-9A56-AA157C547953}"/>
    <cellStyle name="Tusenskille 3 2 5 3 2" xfId="8362" xr:uid="{FB49538E-35F1-41DC-B133-902EAA05D774}"/>
    <cellStyle name="Tusenskille 3 2 5 3 2 2" xfId="8363" xr:uid="{9CD321D3-B6B9-4A4E-A640-5DE704CC533B}"/>
    <cellStyle name="Tusenskille 3 2 5 3 2 3" xfId="13082" xr:uid="{C85F0CD9-0AD1-4040-9480-B61FE143D213}"/>
    <cellStyle name="Tusenskille 3 2 5 3 2 3 2" xfId="16196" xr:uid="{184F48AB-A6FF-4AAB-B7B6-680420D390DB}"/>
    <cellStyle name="Tusenskille 3 2 5 3 2_Display_2" xfId="8364" xr:uid="{282E165E-F2CB-4CFB-BEAB-89E01BF205CB}"/>
    <cellStyle name="Tusenskille 3 2 5 3 3" xfId="8365" xr:uid="{2611FD27-40EC-436D-B863-7AA9459C7A9E}"/>
    <cellStyle name="Tusenskille 3 2 5 3_Balanse ASA legal" xfId="10097" xr:uid="{73F3281E-0121-4C28-A95D-1A38DA73A16A}"/>
    <cellStyle name="Tusenskille 3 2 5 4" xfId="8366" xr:uid="{2088A2A5-C016-4CE6-8AE0-3EFFE5903547}"/>
    <cellStyle name="Tusenskille 3 2 5 4 2" xfId="8367" xr:uid="{3AFBCC07-725F-4CD5-871D-AF144EA255F0}"/>
    <cellStyle name="Tusenskille 3 2 5 4 2 2" xfId="8368" xr:uid="{AA2E2678-D162-451F-8EC9-57FA078BBD77}"/>
    <cellStyle name="Tusenskille 3 2 5 4 2_Display_2" xfId="8369" xr:uid="{68A8F4B6-8119-48D6-BE1F-49614588F474}"/>
    <cellStyle name="Tusenskille 3 2 5 4 3" xfId="8370" xr:uid="{7BF7B068-75BB-48DD-AF66-0F518506E928}"/>
    <cellStyle name="Tusenskille 3 2 5 4 4" xfId="13083" xr:uid="{0CEEC0B2-551C-49A2-B673-B2FB88BD7E9D}"/>
    <cellStyle name="Tusenskille 3 2 5 4 4 2" xfId="16197" xr:uid="{23806518-A579-4B35-8942-E7E0B2756623}"/>
    <cellStyle name="Tusenskille 3 2 5 4_Display_2" xfId="8371" xr:uid="{FDB3816B-8B21-40FF-BB62-9628D3F7DC3F}"/>
    <cellStyle name="Tusenskille 3 2 5 5" xfId="8372" xr:uid="{A6FB794D-BAFB-4AE6-8775-066F6A50C0E5}"/>
    <cellStyle name="Tusenskille 3 2 5 5 2" xfId="8373" xr:uid="{B696CB4C-39FD-4472-9BA2-4ECADCE09A2F}"/>
    <cellStyle name="Tusenskille 3 2 5 5_Display_2" xfId="8374" xr:uid="{65206DBD-A6C0-45FF-A06E-11592D31DEA5}"/>
    <cellStyle name="Tusenskille 3 2 5 6" xfId="8375" xr:uid="{76F3D5E8-C46D-4B6F-80CC-0C18EA42A9FB}"/>
    <cellStyle name="Tusenskille 3 2 5_Balanse ASA legal" xfId="10098" xr:uid="{3660E981-BF6E-4F41-B481-477B02CB7C55}"/>
    <cellStyle name="Tusenskille 3 2 6" xfId="8376" xr:uid="{C0ABB7EA-48B2-45F2-9608-93D5DC8D5EA2}"/>
    <cellStyle name="Tusenskille 3 2 6 10" xfId="8377" xr:uid="{D2DE2A4E-372E-45BE-B8AC-286DC8FDBADF}"/>
    <cellStyle name="Tusenskille 3 2 6 11" xfId="8378" xr:uid="{23DC0DD5-1396-49B2-8722-386E0EBDEFF7}"/>
    <cellStyle name="Tusenskille 3 2 6 12" xfId="8379" xr:uid="{0504FEEB-CE36-4CA2-BE1A-B581CEA72CCA}"/>
    <cellStyle name="Tusenskille 3 2 6 13" xfId="8380" xr:uid="{13FAB5BA-1621-41D1-A971-4042B5B597E0}"/>
    <cellStyle name="Tusenskille 3 2 6 2" xfId="8381" xr:uid="{5FD8DA86-F6A6-4ED4-AC78-3270945B1BE1}"/>
    <cellStyle name="Tusenskille 3 2 6 2 2" xfId="8382" xr:uid="{58B90835-3EA6-4B6C-B343-602C6063433C}"/>
    <cellStyle name="Tusenskille 3 2 6 2 3" xfId="13084" xr:uid="{8D23C600-686A-423F-BA0C-1F140817A511}"/>
    <cellStyle name="Tusenskille 3 2 6 2 3 2" xfId="16198" xr:uid="{67EF9587-1164-4BA5-9EB9-A2F6B16384D2}"/>
    <cellStyle name="Tusenskille 3 2 6 2_Display_2" xfId="8383" xr:uid="{11F25C14-A953-4AB0-9563-5E20876935D2}"/>
    <cellStyle name="Tusenskille 3 2 6 3" xfId="8384" xr:uid="{F92AF4F3-3BC6-44E0-89F9-DC9AC30EC4B1}"/>
    <cellStyle name="Tusenskille 3 2 6 4" xfId="8385" xr:uid="{77D86D23-37CC-4049-8B81-6F469192BE46}"/>
    <cellStyle name="Tusenskille 3 2 6 5" xfId="8386" xr:uid="{ED63028A-EB9C-4EA4-AEFC-E15362482134}"/>
    <cellStyle name="Tusenskille 3 2 6 6" xfId="8387" xr:uid="{7A695B1E-173E-4736-8382-19AF9D7F4591}"/>
    <cellStyle name="Tusenskille 3 2 6 7" xfId="8388" xr:uid="{76C26270-246B-4CF1-B1F5-6169CE6B485A}"/>
    <cellStyle name="Tusenskille 3 2 6 8" xfId="8389" xr:uid="{87AA3DD2-CBBD-4571-AADC-C60C6DEA6BE3}"/>
    <cellStyle name="Tusenskille 3 2 6 9" xfId="8390" xr:uid="{EFCFFBFE-5F9E-4CEA-9F9D-5E64332EDA34}"/>
    <cellStyle name="Tusenskille 3 2 6_Balanse ASA legal" xfId="10099" xr:uid="{B7929E35-E30E-4DCE-9DC8-B4629E531603}"/>
    <cellStyle name="Tusenskille 3 2 7" xfId="8391" xr:uid="{706FDF91-ECBA-4BE2-9210-7F7B6D553497}"/>
    <cellStyle name="Tusenskille 3 2 7 2" xfId="8392" xr:uid="{B9D07322-00F6-4AA9-BF4E-1E9D20FDBA76}"/>
    <cellStyle name="Tusenskille 3 2 7 2 2" xfId="8393" xr:uid="{ED2104B1-FBEF-4CDB-9213-5C6788CCC755}"/>
    <cellStyle name="Tusenskille 3 2 7 2 3" xfId="13085" xr:uid="{86549B99-62BA-4CC0-A8BC-6408DB59E31E}"/>
    <cellStyle name="Tusenskille 3 2 7 2 3 2" xfId="16199" xr:uid="{687CF7F2-B430-4E51-AFD4-13DA4BE0AEC2}"/>
    <cellStyle name="Tusenskille 3 2 7 2_Display_2" xfId="8394" xr:uid="{2D056FD9-364A-468A-AC20-3760D20C9425}"/>
    <cellStyle name="Tusenskille 3 2 7 3" xfId="8395" xr:uid="{80316A06-E796-4419-8976-B71D3A1B8FF8}"/>
    <cellStyle name="Tusenskille 3 2 7_Balanse ASA legal" xfId="10100" xr:uid="{D968821B-F70B-4077-8A1A-FCD4FDF881D0}"/>
    <cellStyle name="Tusenskille 3 2 8" xfId="8396" xr:uid="{E9280552-3FC1-4A1C-8A54-382CA09B90D7}"/>
    <cellStyle name="Tusenskille 3 2 8 2" xfId="8397" xr:uid="{B37943EC-5B67-41D2-9749-4D1E7ED01F74}"/>
    <cellStyle name="Tusenskille 3 2 8 2 2" xfId="8398" xr:uid="{407E79DD-031A-4E6C-805B-A6A89CBBD765}"/>
    <cellStyle name="Tusenskille 3 2 8 2 3" xfId="13086" xr:uid="{326B5876-D9F7-4B6D-8715-37C00397FC9E}"/>
    <cellStyle name="Tusenskille 3 2 8 2 3 2" xfId="16200" xr:uid="{8315D581-7058-493B-A14E-A83963CEF3B7}"/>
    <cellStyle name="Tusenskille 3 2 8 2_Display_2" xfId="8399" xr:uid="{13DBFC84-1EA8-4705-968D-52ECDD267A94}"/>
    <cellStyle name="Tusenskille 3 2 8 3" xfId="8400" xr:uid="{C3ADC4FF-86DA-4D8F-A820-3D239F1DE1B4}"/>
    <cellStyle name="Tusenskille 3 2 8_Balanse ASA legal" xfId="10101" xr:uid="{DD99975E-2105-44DE-A826-AF77D1DBA046}"/>
    <cellStyle name="Tusenskille 3 2 9" xfId="8401" xr:uid="{683F9650-4B40-445C-AA63-2F444501C9A0}"/>
    <cellStyle name="Tusenskille 3 2 9 2" xfId="8402" xr:uid="{E11D7281-67BD-4349-8ADB-7F4C71878469}"/>
    <cellStyle name="Tusenskille 3 2 9 2 2" xfId="8403" xr:uid="{05C9F429-E283-475E-BEEB-7CDA66C981AD}"/>
    <cellStyle name="Tusenskille 3 2 9 2 2 2" xfId="10102" xr:uid="{0AEA6337-E633-4715-BA66-9777364B3E82}"/>
    <cellStyle name="Tusenskille 3 2 9 2 3" xfId="10103" xr:uid="{4963950A-734C-4A90-B030-A759E203784C}"/>
    <cellStyle name="Tusenskille 3 2 9 3" xfId="8404" xr:uid="{BFC3F69B-977F-4000-A3DC-1F11FC9C1646}"/>
    <cellStyle name="Tusenskille 3 2 9 3 2" xfId="8405" xr:uid="{EB7B95C4-A768-4D8D-A4F1-6727FFE89996}"/>
    <cellStyle name="Tusenskille 3 2 9 4" xfId="8406" xr:uid="{751C7BB3-2693-4A18-91DD-38D65E8AA696}"/>
    <cellStyle name="Tusenskille 3 2 9 4 2" xfId="8407" xr:uid="{FC9FDC1E-1DDE-42D2-B3E4-FD67C9BCFA53}"/>
    <cellStyle name="Tusenskille 3 2 9 5" xfId="8408" xr:uid="{30757E81-CD81-4A40-911B-DA54ED42A080}"/>
    <cellStyle name="Tusenskille 3 2 9_Display_2" xfId="8409" xr:uid="{6EDE72FE-F926-4D30-B110-0247E282B19E}"/>
    <cellStyle name="Tusenskille 3 2_Ark1" xfId="8410" xr:uid="{C727CBF5-0B08-4EBC-B33F-2BE4FEB32902}"/>
    <cellStyle name="Tusenskille 3 3" xfId="8411" xr:uid="{2C4B7168-B216-4D50-85E3-357D7B23EBA6}"/>
    <cellStyle name="Tusenskille 3 3 10" xfId="8412" xr:uid="{8AABF383-543A-4111-AC20-9F5467DCAEFC}"/>
    <cellStyle name="Tusenskille 3 3 10 2" xfId="8413" xr:uid="{A3B913DD-6C84-4A6C-99CA-851D12DC8833}"/>
    <cellStyle name="Tusenskille 3 3 10_Display_2" xfId="8414" xr:uid="{0ECB6079-3DCA-4D5F-847F-A18C419C1806}"/>
    <cellStyle name="Tusenskille 3 3 11" xfId="8415" xr:uid="{FAAAE7FE-A2E2-4C76-A798-63E0CB86CEEB}"/>
    <cellStyle name="Tusenskille 3 3 11 2" xfId="8416" xr:uid="{E85D5810-D388-4C74-8285-F5AF3AF278AD}"/>
    <cellStyle name="Tusenskille 3 3 12" xfId="8417" xr:uid="{6DC97C02-C096-4B20-9746-C59720F428F4}"/>
    <cellStyle name="Tusenskille 3 3 13" xfId="8418" xr:uid="{8ED76E3E-CAF7-405B-8D7C-718B075E9287}"/>
    <cellStyle name="Tusenskille 3 3 14" xfId="8419" xr:uid="{BE316AD0-7D8F-4CDD-8620-182FC85D1515}"/>
    <cellStyle name="Tusenskille 3 3 14 2" xfId="8420" xr:uid="{8CC2766F-6B17-43F5-B1D1-5CB6D852E5F7}"/>
    <cellStyle name="Tusenskille 3 3 14 3" xfId="8421" xr:uid="{B07CD23C-3EC3-4AE3-9998-F65C3A706E28}"/>
    <cellStyle name="Tusenskille 3 3 14 4" xfId="8422" xr:uid="{3A7CFF95-56BE-4DAE-ACCF-5CFF39BDA3CB}"/>
    <cellStyle name="Tusenskille 3 3 14 5" xfId="8423" xr:uid="{46B5AE12-56C1-455B-BEB9-9417D3DD0698}"/>
    <cellStyle name="Tusenskille 3 3 15" xfId="8424" xr:uid="{CACCC100-6955-4331-9AB0-EBFA5C640224}"/>
    <cellStyle name="Tusenskille 3 3 16" xfId="8425" xr:uid="{7C58C5E1-88E8-40AC-BC32-B62E1ADA75C7}"/>
    <cellStyle name="Tusenskille 3 3 17" xfId="8426" xr:uid="{FD0C9FC8-E4C1-44A0-88CB-3E5D2708EDF2}"/>
    <cellStyle name="Tusenskille 3 3 18" xfId="8427" xr:uid="{D5A36451-B03E-4DC0-8752-9CF76FF63FEE}"/>
    <cellStyle name="Tusenskille 3 3 19" xfId="8428" xr:uid="{BF3D5453-697D-4F64-A742-98C5CE548396}"/>
    <cellStyle name="Tusenskille 3 3 2" xfId="8429" xr:uid="{5617AEFA-3C5F-40A9-8981-9CDF7E2ECEA6}"/>
    <cellStyle name="Tusenskille 3 3 2 2" xfId="8430" xr:uid="{7248AF5B-43A9-4E53-8171-B51D9373F737}"/>
    <cellStyle name="Tusenskille 3 3 2 2 10" xfId="8431" xr:uid="{6F50578F-2A72-4451-9540-641B03DF8D7F}"/>
    <cellStyle name="Tusenskille 3 3 2 2 11" xfId="8432" xr:uid="{0ACE52A1-A9E8-4D4F-A605-8A52FEC0D00F}"/>
    <cellStyle name="Tusenskille 3 3 2 2 12" xfId="8433" xr:uid="{524D1CCC-E171-4A45-9394-42060922E203}"/>
    <cellStyle name="Tusenskille 3 3 2 2 13" xfId="8434" xr:uid="{11030075-3BDE-42AC-9FD7-15CEF118BF16}"/>
    <cellStyle name="Tusenskille 3 3 2 2 14" xfId="8435" xr:uid="{68A938B2-D164-4F9F-A313-9603E4233A59}"/>
    <cellStyle name="Tusenskille 3 3 2 2 15" xfId="8436" xr:uid="{80776558-9F29-4DD6-99E0-853A833C97AD}"/>
    <cellStyle name="Tusenskille 3 3 2 2 2" xfId="8437" xr:uid="{B539130C-AC5D-4500-B72C-EA9D802ABA41}"/>
    <cellStyle name="Tusenskille 3 3 2 2 2 2" xfId="8438" xr:uid="{B078D6DB-B183-456C-9401-CFF6463D3ADF}"/>
    <cellStyle name="Tusenskille 3 3 2 2 2 2 2" xfId="13087" xr:uid="{6F56E8EC-E279-4242-B4A6-5AB304B47184}"/>
    <cellStyle name="Tusenskille 3 3 2 2 2 2 2 2" xfId="16201" xr:uid="{DDD4EB39-4A5C-4BFA-9512-0E50FBB5EB49}"/>
    <cellStyle name="Tusenskille 3 3 2 2 2_Balanse ASA legal" xfId="10104" xr:uid="{21F7245B-A57B-4387-B4BA-A3BC62182344}"/>
    <cellStyle name="Tusenskille 3 3 2 2 3" xfId="8439" xr:uid="{E2389C46-A1F2-462D-AC3A-A09817D28780}"/>
    <cellStyle name="Tusenskille 3 3 2 2 3 2" xfId="13088" xr:uid="{D0C5550F-A11C-4098-ABC9-08C223AABFBA}"/>
    <cellStyle name="Tusenskille 3 3 2 2 3 2 2" xfId="16202" xr:uid="{53B22210-F80D-4FC6-A956-B691F144B085}"/>
    <cellStyle name="Tusenskille 3 3 2 2 4" xfId="8440" xr:uid="{A35C0442-23F4-4A79-A167-EFA7EAA7F55C}"/>
    <cellStyle name="Tusenskille 3 3 2 2 4 2" xfId="13089" xr:uid="{41D0EB75-78B6-4FB3-9DAC-F3909C666E04}"/>
    <cellStyle name="Tusenskille 3 3 2 2 4 2 2" xfId="16203" xr:uid="{40EF9AFF-43E9-4865-BDCC-61BE76B39431}"/>
    <cellStyle name="Tusenskille 3 3 2 2 5" xfId="8441" xr:uid="{60F806FA-95FD-4319-8BF1-1E812C871A6F}"/>
    <cellStyle name="Tusenskille 3 3 2 2 6" xfId="8442" xr:uid="{276A07BA-6442-4932-9CEC-5A17A2299D20}"/>
    <cellStyle name="Tusenskille 3 3 2 2 6 2" xfId="8443" xr:uid="{2772149B-46A5-4E31-9705-C329EB720277}"/>
    <cellStyle name="Tusenskille 3 3 2 2 6 3" xfId="8444" xr:uid="{3ED0357F-E3DC-449E-9482-7DC6785CC1C9}"/>
    <cellStyle name="Tusenskille 3 3 2 2 6 4" xfId="8445" xr:uid="{21356454-0340-47BD-AD30-631431CC025E}"/>
    <cellStyle name="Tusenskille 3 3 2 2 6 5" xfId="8446" xr:uid="{3744BFF0-B525-40C7-95E5-8524B112276D}"/>
    <cellStyle name="Tusenskille 3 3 2 2 7" xfId="8447" xr:uid="{AC58404D-BE2C-46DE-8A9E-07C6625BED7A}"/>
    <cellStyle name="Tusenskille 3 3 2 2 8" xfId="8448" xr:uid="{8D6190EE-6A05-4A1F-A41A-125C3D063F35}"/>
    <cellStyle name="Tusenskille 3 3 2 2 9" xfId="8449" xr:uid="{7568F7B3-AA22-47F8-9A09-38689845CF7F}"/>
    <cellStyle name="Tusenskille 3 3 2 2_Balanse ASA legal" xfId="10105" xr:uid="{321360A3-2324-45E8-8B4D-48DB3D06B106}"/>
    <cellStyle name="Tusenskille 3 3 2 3" xfId="8450" xr:uid="{8803B4BF-F354-431C-BB12-44AF38486614}"/>
    <cellStyle name="Tusenskille 3 3 2 3 2" xfId="8451" xr:uid="{5A0FD089-0532-4AD8-9E46-76516BFFCBC4}"/>
    <cellStyle name="Tusenskille 3 3 2 3 3" xfId="13090" xr:uid="{D334E0EE-0E47-439F-B9F1-F6EDE02838B2}"/>
    <cellStyle name="Tusenskille 3 3 2 3 3 2" xfId="16204" xr:uid="{A20792E4-AA1C-4A99-A44F-7AA611D8733B}"/>
    <cellStyle name="Tusenskille 3 3 2 3_Display_2" xfId="8452" xr:uid="{B6870A63-5C28-45C4-979F-6D93E9B46D37}"/>
    <cellStyle name="Tusenskille 3 3 2 4" xfId="8453" xr:uid="{EE12678A-1225-422D-803C-0BE712E229E8}"/>
    <cellStyle name="Tusenskille 3 3 2 5" xfId="8454" xr:uid="{96412A97-E6F4-4B84-8875-3F94E3F0E517}"/>
    <cellStyle name="Tusenskille 3 3 2_Ark1" xfId="10106" xr:uid="{E5592292-D0EF-4F4A-82EA-26245541B53D}"/>
    <cellStyle name="Tusenskille 3 3 20" xfId="8455" xr:uid="{3B1C8257-BB91-4891-969E-BEE48CB2E5CE}"/>
    <cellStyle name="Tusenskille 3 3 21" xfId="8456" xr:uid="{7EFFA3AF-0EFF-479D-AB87-3FC2C45C9FF5}"/>
    <cellStyle name="Tusenskille 3 3 22" xfId="8457" xr:uid="{201C189B-8CCA-4B83-9A36-1F79A42AA6ED}"/>
    <cellStyle name="Tusenskille 3 3 23" xfId="8458" xr:uid="{ECB137B4-7162-4479-9A9E-1D8A3F5544E9}"/>
    <cellStyle name="Tusenskille 3 3 3" xfId="8459" xr:uid="{43002C0B-A0FA-45A7-A560-F480CB881D08}"/>
    <cellStyle name="Tusenskille 3 3 3 2" xfId="8460" xr:uid="{7DFBAE00-017E-47D7-8C8A-956C5A8D4BF9}"/>
    <cellStyle name="Tusenskille 3 3 3 2 2" xfId="8461" xr:uid="{F774F13F-8023-4394-9B32-353518A8119B}"/>
    <cellStyle name="Tusenskille 3 3 3 2 2 2" xfId="8462" xr:uid="{BCADFCB5-981C-41BF-BE33-E6B2F5B661F1}"/>
    <cellStyle name="Tusenskille 3 3 3 2 2 2 2" xfId="10107" xr:uid="{BF176F5A-5327-4471-9668-E7F63A368F72}"/>
    <cellStyle name="Tusenskille 3 3 3 2 2 3" xfId="8463" xr:uid="{29FD3163-9FAF-4DD0-B7C6-710819657769}"/>
    <cellStyle name="Tusenskille 3 3 3 2 2 4" xfId="8464" xr:uid="{B7E552BB-47E5-41C0-B182-7822BF0B9641}"/>
    <cellStyle name="Tusenskille 3 3 3 2 2 5" xfId="13091" xr:uid="{9803F491-C1F4-438C-AE43-9F74C3CE1C26}"/>
    <cellStyle name="Tusenskille 3 3 3 2 2 5 2" xfId="16205" xr:uid="{01F92D1A-1987-42A5-9708-1FF6902C96E4}"/>
    <cellStyle name="Tusenskille 3 3 3 2 3" xfId="8465" xr:uid="{EB83A374-09D6-48D5-9879-17F4C2E1035D}"/>
    <cellStyle name="Tusenskille 3 3 3 2 3 2" xfId="8466" xr:uid="{DD08A243-F4A5-404F-A5B1-E3351D9D9184}"/>
    <cellStyle name="Tusenskille 3 3 3 2 4" xfId="8467" xr:uid="{18DD2E08-1945-4503-9D8E-80445AFE74C8}"/>
    <cellStyle name="Tusenskille 3 3 3 2 4 2" xfId="8468" xr:uid="{DE5F86D1-C4C7-4F6A-B436-6ECC078525CE}"/>
    <cellStyle name="Tusenskille 3 3 3 2 5" xfId="8469" xr:uid="{5012ACCF-57EF-4422-AF30-FA958C21EB07}"/>
    <cellStyle name="Tusenskille 3 3 3 2 5 2" xfId="8470" xr:uid="{E6DE4CB7-CDC2-4F5B-ACD9-014F95CC936B}"/>
    <cellStyle name="Tusenskille 3 3 3 2_Balanse ASA legal" xfId="10108" xr:uid="{14EE1A4B-CC7A-485F-9D58-4D9341135C54}"/>
    <cellStyle name="Tusenskille 3 3 3 3" xfId="8471" xr:uid="{4AE82F65-2C23-4676-B199-2918E9A6CCDB}"/>
    <cellStyle name="Tusenskille 3 3 3 3 2" xfId="8472" xr:uid="{839596B5-19E4-41D2-8A25-80484D07B39C}"/>
    <cellStyle name="Tusenskille 3 3 3 3 2 2" xfId="13092" xr:uid="{053D181D-D494-4310-832D-5206E3341EBF}"/>
    <cellStyle name="Tusenskille 3 3 3 3 2 2 2" xfId="16206" xr:uid="{BF3D68D1-A0CE-4ABB-8901-2469F0DE0759}"/>
    <cellStyle name="Tusenskille 3 3 3 3_Balanse ASA legal" xfId="10109" xr:uid="{A47C45E1-C0D1-4859-A095-BC637FC3813D}"/>
    <cellStyle name="Tusenskille 3 3 3 4" xfId="8473" xr:uid="{B70DB0EC-496E-428C-BE87-4B3444E6E0AE}"/>
    <cellStyle name="Tusenskille 3 3 3 4 2" xfId="8474" xr:uid="{C600C184-FC59-4573-A3AB-B916A903E3B8}"/>
    <cellStyle name="Tusenskille 3 3 3 4 3" xfId="13093" xr:uid="{31A61A8A-97C7-4021-94DA-6C75639FCD6C}"/>
    <cellStyle name="Tusenskille 3 3 3 4 3 2" xfId="16207" xr:uid="{EFDD8AE2-E991-4AF8-B143-620FE3688E25}"/>
    <cellStyle name="Tusenskille 3 3 3 5" xfId="8475" xr:uid="{EB0F2954-CFA7-48DF-9E91-94AB3E787578}"/>
    <cellStyle name="Tusenskille 3 3 3 5 2" xfId="8476" xr:uid="{7A080356-1BB9-4789-88EF-4EC4A5E3DD4D}"/>
    <cellStyle name="Tusenskille 3 3 3 6" xfId="8477" xr:uid="{D1AD202E-CEC2-4135-9A2B-53AD396172DD}"/>
    <cellStyle name="Tusenskille 3 3 3 6 2" xfId="8478" xr:uid="{FBF1127D-CE53-4925-AED8-0CC5978BBA6D}"/>
    <cellStyle name="Tusenskille 3 3 3_Balanse ASA legal" xfId="10110" xr:uid="{C6407ADB-0FE8-4E2F-801A-D09848CB2D02}"/>
    <cellStyle name="Tusenskille 3 3 4" xfId="8479" xr:uid="{3040417B-F57B-46E1-8801-96B5C7C23E15}"/>
    <cellStyle name="Tusenskille 3 3 4 10" xfId="8480" xr:uid="{CE5B938A-DD39-4423-8CF6-538E5696DCCD}"/>
    <cellStyle name="Tusenskille 3 3 4 11" xfId="8481" xr:uid="{5F5C0510-F720-4F12-8750-E59920FCD1ED}"/>
    <cellStyle name="Tusenskille 3 3 4 12" xfId="8482" xr:uid="{94764DEA-B617-40CD-84FC-DDB0B6AE8046}"/>
    <cellStyle name="Tusenskille 3 3 4 13" xfId="8483" xr:uid="{D063684C-FF81-45AE-98D4-1B5039B22EF8}"/>
    <cellStyle name="Tusenskille 3 3 4 2" xfId="8484" xr:uid="{73F5E398-6F2D-4426-BF5D-79AAAF5E7DDC}"/>
    <cellStyle name="Tusenskille 3 3 4 2 2" xfId="8485" xr:uid="{468C2343-A2E7-4DB6-B15E-AEC1A375B659}"/>
    <cellStyle name="Tusenskille 3 3 4 2 3" xfId="13094" xr:uid="{3BEC9864-C3BB-474D-A992-4C7E436BAB23}"/>
    <cellStyle name="Tusenskille 3 3 4 2 3 2" xfId="16208" xr:uid="{C2B9EA27-9E0F-4B7E-85EB-91C8DB10A313}"/>
    <cellStyle name="Tusenskille 3 3 4 2_Display_2" xfId="8486" xr:uid="{A2BA4ED5-C0FC-4D78-8F4E-3E65DAA1FCA7}"/>
    <cellStyle name="Tusenskille 3 3 4 3" xfId="8487" xr:uid="{A8284F81-E780-405F-BD24-3B647C910A8C}"/>
    <cellStyle name="Tusenskille 3 3 4 4" xfId="8488" xr:uid="{A30A8BE9-06AC-4D41-ADF2-140B3338C527}"/>
    <cellStyle name="Tusenskille 3 3 4 5" xfId="8489" xr:uid="{2E419AFC-3129-4F84-8FD2-B6893E450BB7}"/>
    <cellStyle name="Tusenskille 3 3 4 6" xfId="8490" xr:uid="{F3E82BC7-15E0-4391-8850-C6CB98894253}"/>
    <cellStyle name="Tusenskille 3 3 4 7" xfId="8491" xr:uid="{509D219E-E6AC-4034-B6D1-F1F3BD000C07}"/>
    <cellStyle name="Tusenskille 3 3 4 8" xfId="8492" xr:uid="{95405D76-5829-42C9-8568-967447C64629}"/>
    <cellStyle name="Tusenskille 3 3 4 9" xfId="8493" xr:uid="{EE02A765-0439-4966-97C7-1E181C72CDE9}"/>
    <cellStyle name="Tusenskille 3 3 4_Balanse ASA legal" xfId="10111" xr:uid="{9EC4FCD8-1D79-48E3-BBCD-DF4C1841B9B5}"/>
    <cellStyle name="Tusenskille 3 3 5" xfId="8494" xr:uid="{B7F91178-10DB-412C-AECC-37D54E7F9F3B}"/>
    <cellStyle name="Tusenskille 3 3 5 2" xfId="8495" xr:uid="{EF7F773D-6717-4FC5-894F-71EAB4B97253}"/>
    <cellStyle name="Tusenskille 3 3 5 2 2" xfId="8496" xr:uid="{8C3BEC9D-8E5C-4E03-9C46-F23CBA75DD98}"/>
    <cellStyle name="Tusenskille 3 3 5 2 3" xfId="13095" xr:uid="{C36B65B1-5DEA-4B22-A63F-792C64E05CAE}"/>
    <cellStyle name="Tusenskille 3 3 5 2 3 2" xfId="16209" xr:uid="{D928AC00-F81A-42CC-BEC4-BA9C87344005}"/>
    <cellStyle name="Tusenskille 3 3 5 2_Display_2" xfId="8497" xr:uid="{5CD1A04A-8DCF-4546-BB34-9988D24D5B43}"/>
    <cellStyle name="Tusenskille 3 3 5 3" xfId="8498" xr:uid="{D70DDCCD-2F91-413A-9F4D-A3C10A2CB04A}"/>
    <cellStyle name="Tusenskille 3 3 5_Balanse ASA legal" xfId="10112" xr:uid="{DAE804CB-D1E2-49B4-8FC2-8A5093C9127A}"/>
    <cellStyle name="Tusenskille 3 3 6" xfId="8499" xr:uid="{B0DC8DF6-DE08-4443-BA81-346AB12AB547}"/>
    <cellStyle name="Tusenskille 3 3 6 2" xfId="8500" xr:uid="{8DDFA9AB-9A26-47B3-A3C8-D993B05D3E16}"/>
    <cellStyle name="Tusenskille 3 3 6 2 2" xfId="8501" xr:uid="{AC0893F6-B85B-4559-8B79-E1DCFBDE8CBD}"/>
    <cellStyle name="Tusenskille 3 3 6 2 3" xfId="13096" xr:uid="{425044DC-B63B-46F9-BD37-9EC07F52E8E4}"/>
    <cellStyle name="Tusenskille 3 3 6 2 3 2" xfId="16210" xr:uid="{38E60EBB-1EC2-4939-8FAD-1F9EADBFC53E}"/>
    <cellStyle name="Tusenskille 3 3 6 2_Display_2" xfId="8502" xr:uid="{0E42E44F-3C52-4867-882F-DCA137C50CAD}"/>
    <cellStyle name="Tusenskille 3 3 6 3" xfId="8503" xr:uid="{9831A157-07EC-49C5-BA2A-2BB9FFB9986D}"/>
    <cellStyle name="Tusenskille 3 3 6_Balanse ASA legal" xfId="10113" xr:uid="{A9301AD6-0575-41B7-9D66-743AB9C70608}"/>
    <cellStyle name="Tusenskille 3 3 7" xfId="8504" xr:uid="{B279C84E-099C-4040-9B6F-99EA71E5FEDA}"/>
    <cellStyle name="Tusenskille 3 3 7 2" xfId="8505" xr:uid="{247F9698-B248-4401-9DDF-D29132620340}"/>
    <cellStyle name="Tusenskille 3 3 7 2 2" xfId="8506" xr:uid="{F8611C82-49C2-4600-B346-82C28E41A9D0}"/>
    <cellStyle name="Tusenskille 3 3 7 2 3" xfId="13097" xr:uid="{8FD08695-6037-4B12-8AC3-B32D6BD07D12}"/>
    <cellStyle name="Tusenskille 3 3 7 2 3 2" xfId="16211" xr:uid="{1678168C-5E8E-44DA-8AEE-D84929E0F027}"/>
    <cellStyle name="Tusenskille 3 3 7 2_Display_2" xfId="8507" xr:uid="{7FE29662-15E7-4F1A-862F-B99BAA01576E}"/>
    <cellStyle name="Tusenskille 3 3 7 3" xfId="8508" xr:uid="{C67353A2-ECA3-426E-94A3-EF91EFAFF04A}"/>
    <cellStyle name="Tusenskille 3 3 7_Balanse ASA legal" xfId="10114" xr:uid="{D80D9638-B8DA-4338-B3A6-4D552593C6C0}"/>
    <cellStyle name="Tusenskille 3 3 8" xfId="8509" xr:uid="{8E261FCF-D71B-48F8-B206-F22CF2143ED1}"/>
    <cellStyle name="Tusenskille 3 3 8 2" xfId="8510" xr:uid="{D59E393E-0DDE-48F8-A4F6-78DD74C8F6A4}"/>
    <cellStyle name="Tusenskille 3 3 8 2 2" xfId="8511" xr:uid="{5DB39525-6D85-4FAA-BE71-B0DA0F43FAA0}"/>
    <cellStyle name="Tusenskille 3 3 8 2 2 2" xfId="10115" xr:uid="{AC18AE78-8A49-44C5-8857-CE4C7358C21F}"/>
    <cellStyle name="Tusenskille 3 3 8 2 3" xfId="10116" xr:uid="{E18F7A62-5165-4750-BAC1-ADD484CD047F}"/>
    <cellStyle name="Tusenskille 3 3 8 3" xfId="8512" xr:uid="{72ED8377-39F7-4671-AC08-7678076F8D61}"/>
    <cellStyle name="Tusenskille 3 3 8 3 2" xfId="8513" xr:uid="{8672D020-196F-489A-ACC5-046D72136E48}"/>
    <cellStyle name="Tusenskille 3 3 8 4" xfId="8514" xr:uid="{5EA5F5ED-AFA8-4D23-96B8-2FAC48741580}"/>
    <cellStyle name="Tusenskille 3 3 8 4 2" xfId="8515" xr:uid="{AE6C3BB0-37A8-43AF-B097-6D3123A11305}"/>
    <cellStyle name="Tusenskille 3 3 8 5" xfId="8516" xr:uid="{6596436D-13C5-4F15-A7C7-06ABBE7F150B}"/>
    <cellStyle name="Tusenskille 3 3 8 6" xfId="13098" xr:uid="{7D969AAA-6B4F-4539-8A2F-1E59D1B57624}"/>
    <cellStyle name="Tusenskille 3 3 8 6 2" xfId="16212" xr:uid="{D6282757-8465-4063-B291-6BCD13969E1B}"/>
    <cellStyle name="Tusenskille 3 3 8_Display_2" xfId="8517" xr:uid="{F4AC279F-6953-4AF2-98E6-0EEC6879F9D7}"/>
    <cellStyle name="Tusenskille 3 3 9" xfId="8518" xr:uid="{5D111497-0550-4036-9268-36835E306A3E}"/>
    <cellStyle name="Tusenskille 3 3 9 2" xfId="8519" xr:uid="{55807E6F-41AA-49E4-A2A1-49AFDA1368DE}"/>
    <cellStyle name="Tusenskille 3 3 9_Display_2" xfId="8520" xr:uid="{098CC100-C603-4C12-BED0-DFB8D87EDF7A}"/>
    <cellStyle name="Tusenskille 3 3_Ark1" xfId="8521" xr:uid="{1CEA4746-E070-4346-B4EE-3D8266652ABB}"/>
    <cellStyle name="Tusenskille 3 4" xfId="8522" xr:uid="{4D7C4716-9DA3-43C3-A2CF-020C991E21D4}"/>
    <cellStyle name="Tusenskille 3 4 10" xfId="8523" xr:uid="{5E6DB7A7-77D2-4EF2-993E-2453B83E829E}"/>
    <cellStyle name="Tusenskille 3 4 10 2" xfId="8524" xr:uid="{754DEC96-5ADF-4911-A214-81C6C8FDB0AD}"/>
    <cellStyle name="Tusenskille 3 4 11" xfId="8525" xr:uid="{0319843F-6639-4B43-B724-A67176ADB99D}"/>
    <cellStyle name="Tusenskille 3 4 12" xfId="8526" xr:uid="{523A9A83-5499-4A6E-BBB3-ED315F34A8D0}"/>
    <cellStyle name="Tusenskille 3 4 13" xfId="8527" xr:uid="{6D857A81-201A-48D2-AF8F-0B6EF450DEA0}"/>
    <cellStyle name="Tusenskille 3 4 13 2" xfId="8528" xr:uid="{6EC7E80D-792B-414E-8E51-C6E1BD31C149}"/>
    <cellStyle name="Tusenskille 3 4 13 3" xfId="8529" xr:uid="{A06FBC8C-6F09-4682-9D58-9099F2F4BAF9}"/>
    <cellStyle name="Tusenskille 3 4 13 4" xfId="8530" xr:uid="{D0A47727-B6C4-405D-BD01-A6D373CEF193}"/>
    <cellStyle name="Tusenskille 3 4 13 5" xfId="8531" xr:uid="{52A5C824-6A91-4FB6-9E10-5F44084771F1}"/>
    <cellStyle name="Tusenskille 3 4 14" xfId="8532" xr:uid="{75B52E2D-43ED-4C58-BD00-11F44C6B2E33}"/>
    <cellStyle name="Tusenskille 3 4 15" xfId="8533" xr:uid="{7B708D7A-07DB-419D-A12F-5BDD7E8348C8}"/>
    <cellStyle name="Tusenskille 3 4 16" xfId="8534" xr:uid="{4D2D5302-92CB-4BFB-B7FC-44E6F160B53F}"/>
    <cellStyle name="Tusenskille 3 4 17" xfId="8535" xr:uid="{2338287D-DD63-4C95-8DB1-25205502D8FA}"/>
    <cellStyle name="Tusenskille 3 4 18" xfId="8536" xr:uid="{D64AB229-BC43-4BC0-B9F5-90554D044638}"/>
    <cellStyle name="Tusenskille 3 4 19" xfId="8537" xr:uid="{DAF9598B-0267-482D-A24B-CCC30E8AF77E}"/>
    <cellStyle name="Tusenskille 3 4 2" xfId="8538" xr:uid="{FBFE75D0-88A1-40A7-86FF-9BB36ABC27BF}"/>
    <cellStyle name="Tusenskille 3 4 2 10" xfId="8539" xr:uid="{0B84B5D9-5D6D-48F1-BA87-DD4086F69C99}"/>
    <cellStyle name="Tusenskille 3 4 2 11" xfId="8540" xr:uid="{48EB8E27-1631-48E9-8984-FC3A05DE2AE2}"/>
    <cellStyle name="Tusenskille 3 4 2 12" xfId="8541" xr:uid="{74A773A2-5E64-4B64-B13D-C31593DC765F}"/>
    <cellStyle name="Tusenskille 3 4 2 13" xfId="8542" xr:uid="{0AA94A38-4143-434D-8CDA-12F4D524CD05}"/>
    <cellStyle name="Tusenskille 3 4 2 14" xfId="8543" xr:uid="{9AD57932-A81A-479C-AE79-0FFB1785BFCD}"/>
    <cellStyle name="Tusenskille 3 4 2 15" xfId="8544" xr:uid="{CEEE98A1-4D6A-4CD5-BAA5-604CEC292F74}"/>
    <cellStyle name="Tusenskille 3 4 2 16" xfId="8545" xr:uid="{8E47E22B-3743-4E3D-A590-D746A0AC07F0}"/>
    <cellStyle name="Tusenskille 3 4 2 2" xfId="8546" xr:uid="{B2AC6BCA-AA13-4618-9445-9F9EE23EF7EE}"/>
    <cellStyle name="Tusenskille 3 4 2 2 10" xfId="8547" xr:uid="{765A64DB-3792-45DB-A43C-50B7EC0F2A88}"/>
    <cellStyle name="Tusenskille 3 4 2 2 11" xfId="8548" xr:uid="{C4B5F90F-741D-4538-91B6-BCA33F355D16}"/>
    <cellStyle name="Tusenskille 3 4 2 2 12" xfId="8549" xr:uid="{C458CD5E-723A-4777-B39F-E3060F5E5E2D}"/>
    <cellStyle name="Tusenskille 3 4 2 2 13" xfId="8550" xr:uid="{F8A0D2E4-DA38-403A-8110-41CE8F7BA1C4}"/>
    <cellStyle name="Tusenskille 3 4 2 2 14" xfId="8551" xr:uid="{5042499F-B50E-4B66-83B3-E0474826A75C}"/>
    <cellStyle name="Tusenskille 3 4 2 2 15" xfId="8552" xr:uid="{7477B69E-8816-4984-AC2B-655758DA3FA8}"/>
    <cellStyle name="Tusenskille 3 4 2 2 16" xfId="13099" xr:uid="{DC45560E-747F-499E-9647-BB24125A478E}"/>
    <cellStyle name="Tusenskille 3 4 2 2 16 2" xfId="16213" xr:uid="{352778F4-62BC-4D67-A363-D032FCEB4344}"/>
    <cellStyle name="Tusenskille 3 4 2 2 2" xfId="8553" xr:uid="{069D6550-52D5-4E8D-BE21-447E85780F37}"/>
    <cellStyle name="Tusenskille 3 4 2 2 2 10" xfId="8554" xr:uid="{F544FF54-FA18-4344-962D-ABC1ACC40754}"/>
    <cellStyle name="Tusenskille 3 4 2 2 2 11" xfId="8555" xr:uid="{4F1F3891-4027-4325-B6D6-CCC866EBCCA4}"/>
    <cellStyle name="Tusenskille 3 4 2 2 2 12" xfId="8556" xr:uid="{3E91375E-B66D-4491-9210-B0B1A9D75D35}"/>
    <cellStyle name="Tusenskille 3 4 2 2 2 13" xfId="8557" xr:uid="{4112F03F-C3A7-41C6-9838-5FEE6B0A8E17}"/>
    <cellStyle name="Tusenskille 3 4 2 2 2 14" xfId="8558" xr:uid="{2FDD66D4-C5C6-4844-9BC3-24054BC6CBE1}"/>
    <cellStyle name="Tusenskille 3 4 2 2 2 2" xfId="8559" xr:uid="{36A8797C-8AEB-4166-85E7-0431BF1CF06A}"/>
    <cellStyle name="Tusenskille 3 4 2 2 2 2 10" xfId="8560" xr:uid="{58C01F14-42B7-4C61-A41E-733BED7AFFDA}"/>
    <cellStyle name="Tusenskille 3 4 2 2 2 2 11" xfId="8561" xr:uid="{B508AAA2-01B3-4C85-8270-A64EF605689E}"/>
    <cellStyle name="Tusenskille 3 4 2 2 2 2 12" xfId="8562" xr:uid="{ED00A634-2918-4620-ABFF-29956681F9D5}"/>
    <cellStyle name="Tusenskille 3 4 2 2 2 2 2" xfId="8563" xr:uid="{B0D116C1-F016-4730-8BF6-693859B41CA8}"/>
    <cellStyle name="Tusenskille 3 4 2 2 2 2 3" xfId="8564" xr:uid="{8C4B803C-3E5F-41BC-97A4-CC993FC3861B}"/>
    <cellStyle name="Tusenskille 3 4 2 2 2 2 4" xfId="8565" xr:uid="{529E8D18-1528-48A4-A369-37DF90B19494}"/>
    <cellStyle name="Tusenskille 3 4 2 2 2 2 5" xfId="8566" xr:uid="{9ED4DD6E-554C-4402-BC94-8AE9EAC8EB90}"/>
    <cellStyle name="Tusenskille 3 4 2 2 2 2 6" xfId="8567" xr:uid="{A0DC77CE-B39B-40FF-AD6D-314934E5833F}"/>
    <cellStyle name="Tusenskille 3 4 2 2 2 2 7" xfId="8568" xr:uid="{08F40B2F-21B7-4A61-9FF7-5FFACC53D8E8}"/>
    <cellStyle name="Tusenskille 3 4 2 2 2 2 8" xfId="8569" xr:uid="{CF7AF43F-054C-4443-8E95-7D641E2106BD}"/>
    <cellStyle name="Tusenskille 3 4 2 2 2 2 9" xfId="8570" xr:uid="{CE36DD83-39BF-4F29-B95C-BB56F3D3BC63}"/>
    <cellStyle name="Tusenskille 3 4 2 2 2 3" xfId="8571" xr:uid="{2F99D39D-AC71-4306-8B1A-085A513E89BA}"/>
    <cellStyle name="Tusenskille 3 4 2 2 2 4" xfId="8572" xr:uid="{EF103C33-9EBF-4672-B536-E87557E4583A}"/>
    <cellStyle name="Tusenskille 3 4 2 2 2 5" xfId="8573" xr:uid="{E96F4E84-F174-4FE3-A098-BCE255C59D13}"/>
    <cellStyle name="Tusenskille 3 4 2 2 2 6" xfId="8574" xr:uid="{0409D406-BFC1-4AE0-9E7A-94796B9CFE01}"/>
    <cellStyle name="Tusenskille 3 4 2 2 2 7" xfId="8575" xr:uid="{C8F1880C-ED40-440C-9A04-E81B53D51A64}"/>
    <cellStyle name="Tusenskille 3 4 2 2 2 8" xfId="8576" xr:uid="{2DF08170-D383-4EA4-9795-9F1D7BC28F49}"/>
    <cellStyle name="Tusenskille 3 4 2 2 2 9" xfId="8577" xr:uid="{74A4175F-700E-4C02-A867-7549CB936194}"/>
    <cellStyle name="Tusenskille 3 4 2 2 3" xfId="8578" xr:uid="{7AA825F6-23BF-444F-A14A-112CE697776C}"/>
    <cellStyle name="Tusenskille 3 4 2 2 3 2" xfId="8579" xr:uid="{22E56950-EED9-4B15-91F9-7A37460ED6AC}"/>
    <cellStyle name="Tusenskille 3 4 2 2 4" xfId="8580" xr:uid="{D412764A-5060-4042-9F83-8C74F1A6CC25}"/>
    <cellStyle name="Tusenskille 3 4 2 2 4 2" xfId="8581" xr:uid="{3E156EB3-13D1-44F1-AEEA-9C4B11D91390}"/>
    <cellStyle name="Tusenskille 3 4 2 2 5" xfId="8582" xr:uid="{1B387031-55C9-4A59-BE0B-3B38D86DC7E2}"/>
    <cellStyle name="Tusenskille 3 4 2 2 5 2" xfId="8583" xr:uid="{FF3C4EB9-3FB7-44B7-A67D-133C6F8859EC}"/>
    <cellStyle name="Tusenskille 3 4 2 2 6" xfId="8584" xr:uid="{5AF009CC-7EF1-4095-AE2B-AC2FF8104AC8}"/>
    <cellStyle name="Tusenskille 3 4 2 2 7" xfId="8585" xr:uid="{5538BEF6-D93B-411F-A3A7-F6788A8E8798}"/>
    <cellStyle name="Tusenskille 3 4 2 2 8" xfId="8586" xr:uid="{822815EA-1872-4E17-8B81-ECCBC823FB78}"/>
    <cellStyle name="Tusenskille 3 4 2 2 9" xfId="8587" xr:uid="{8AFE8B84-9769-489C-92C9-10FCE0B21E01}"/>
    <cellStyle name="Tusenskille 3 4 2 2_Display_2" xfId="8588" xr:uid="{89A294E0-372E-4736-8D55-04B0DA43D817}"/>
    <cellStyle name="Tusenskille 3 4 2 3" xfId="8589" xr:uid="{EE2BA030-2EDE-4D67-BA89-6CF03BF5DB03}"/>
    <cellStyle name="Tusenskille 3 4 2 3 2" xfId="8590" xr:uid="{4A71CF59-7B04-481B-85AA-980CC8A81DC1}"/>
    <cellStyle name="Tusenskille 3 4 2 3_Display_2" xfId="8591" xr:uid="{5824BEA1-6401-495D-BA63-7F27CD3E0C17}"/>
    <cellStyle name="Tusenskille 3 4 2 4" xfId="8592" xr:uid="{9AE2BFCC-5EBF-4601-B0D0-53599DBDCF3E}"/>
    <cellStyle name="Tusenskille 3 4 2 4 2" xfId="8593" xr:uid="{D55996ED-79EE-42A0-9C3C-EAEAD5B048EA}"/>
    <cellStyle name="Tusenskille 3 4 2 5" xfId="8594" xr:uid="{9ED2A13D-4CB6-4E05-8457-E353AFC64D81}"/>
    <cellStyle name="Tusenskille 3 4 2 5 2" xfId="8595" xr:uid="{44CA1234-D08C-4C24-A77F-508FD16305E1}"/>
    <cellStyle name="Tusenskille 3 4 2 6" xfId="8596" xr:uid="{C29DB378-4125-492F-8DD5-415A64D119A7}"/>
    <cellStyle name="Tusenskille 3 4 2 6 2" xfId="8597" xr:uid="{3D0BB59D-622B-4ECC-A805-25A7B603C4DB}"/>
    <cellStyle name="Tusenskille 3 4 2 7" xfId="8598" xr:uid="{C4A8DA29-EF3B-40EF-9730-F46F914CE3AA}"/>
    <cellStyle name="Tusenskille 3 4 2 8" xfId="8599" xr:uid="{58A3C598-AE29-4FA5-951B-D66AA341B768}"/>
    <cellStyle name="Tusenskille 3 4 2 9" xfId="8600" xr:uid="{33EDAA62-4560-4DA3-9071-F4D1066FC832}"/>
    <cellStyle name="Tusenskille 3 4 2_Balanse ASA legal" xfId="10117" xr:uid="{5B286F17-5716-412D-BDFF-D6AB63D7608C}"/>
    <cellStyle name="Tusenskille 3 4 20" xfId="8601" xr:uid="{6FD9403A-3070-470D-9F65-E9125EF2183F}"/>
    <cellStyle name="Tusenskille 3 4 21" xfId="8602" xr:uid="{2A7EBC71-C482-4B74-A5E5-F664C7CD9991}"/>
    <cellStyle name="Tusenskille 3 4 22" xfId="8603" xr:uid="{1A1B869A-B00C-4EA8-8DBE-9F40ABFEEFF1}"/>
    <cellStyle name="Tusenskille 3 4 3" xfId="8604" xr:uid="{12D81766-0ACB-48A5-964E-05BB379A4373}"/>
    <cellStyle name="Tusenskille 3 4 3 2" xfId="8605" xr:uid="{DCC2B704-6F9B-4C41-8F4A-C83240F57D1C}"/>
    <cellStyle name="Tusenskille 3 4 3 2 2" xfId="8606" xr:uid="{BF9EC5C8-4517-457B-A9B2-1C57D0AE0714}"/>
    <cellStyle name="Tusenskille 3 4 3 2 3" xfId="13100" xr:uid="{537100D0-331C-4828-8840-3616DD13B8D4}"/>
    <cellStyle name="Tusenskille 3 4 3 2 3 2" xfId="16214" xr:uid="{20278476-0ACD-4F0D-91F3-05B6B8C5644D}"/>
    <cellStyle name="Tusenskille 3 4 3 2_Display_2" xfId="8607" xr:uid="{35B653EA-CE13-449D-92B2-2E4C3A60B3A3}"/>
    <cellStyle name="Tusenskille 3 4 3 3" xfId="8608" xr:uid="{52BE6DEB-F338-48A0-BF1A-F2A6A5FD4EAE}"/>
    <cellStyle name="Tusenskille 3 4 3_Balanse ASA legal" xfId="10118" xr:uid="{B3E89157-9D49-4385-8F73-07E1728E3128}"/>
    <cellStyle name="Tusenskille 3 4 4" xfId="8609" xr:uid="{72C3DA0E-5DA6-45B1-ADD9-F23E9029A4DA}"/>
    <cellStyle name="Tusenskille 3 4 4 2" xfId="8610" xr:uid="{1D81EF40-C3D5-4229-9E9F-25C07ED00BAB}"/>
    <cellStyle name="Tusenskille 3 4 4 2 2" xfId="8611" xr:uid="{C23AD311-D234-4E40-94B3-AB23542B91D2}"/>
    <cellStyle name="Tusenskille 3 4 4 2 3" xfId="13101" xr:uid="{BAF2D450-35A1-463C-9B65-BD985015ECA2}"/>
    <cellStyle name="Tusenskille 3 4 4 2 3 2" xfId="16215" xr:uid="{9F488783-BD4D-4623-84A4-76165504D71C}"/>
    <cellStyle name="Tusenskille 3 4 4 2_Display_2" xfId="8612" xr:uid="{C394EE04-5AC6-46B5-ABA8-79C799F1CED5}"/>
    <cellStyle name="Tusenskille 3 4 4 3" xfId="8613" xr:uid="{CD239557-7E43-49BA-9958-DAB0E7E931EF}"/>
    <cellStyle name="Tusenskille 3 4 4_Balanse ASA legal" xfId="10119" xr:uid="{6B2F60BF-A3F6-4078-AFAD-4B3D24D1E046}"/>
    <cellStyle name="Tusenskille 3 4 5" xfId="8614" xr:uid="{8FD3EA17-0A4F-4EC0-A922-C29B0E1CEFE4}"/>
    <cellStyle name="Tusenskille 3 4 5 2" xfId="8615" xr:uid="{56DBAAD0-371A-49C1-A0CD-B123A675C922}"/>
    <cellStyle name="Tusenskille 3 4 5 2 2" xfId="8616" xr:uid="{0DF230B4-7E03-4999-8756-0CB9358C8A4C}"/>
    <cellStyle name="Tusenskille 3 4 5 2 3" xfId="13102" xr:uid="{ADD40BCA-E471-44C3-A92F-709B04F0A049}"/>
    <cellStyle name="Tusenskille 3 4 5 2 3 2" xfId="16216" xr:uid="{9C248CC1-8CA0-444B-AD3F-B8597C5AA403}"/>
    <cellStyle name="Tusenskille 3 4 5 2_Display_2" xfId="8617" xr:uid="{A7387647-1103-485E-8E8A-9EC6312C07A5}"/>
    <cellStyle name="Tusenskille 3 4 5 3" xfId="8618" xr:uid="{518351F0-997C-4452-BB33-7F452F69447D}"/>
    <cellStyle name="Tusenskille 3 4 5_Balanse ASA legal" xfId="10120" xr:uid="{AF953E42-9844-49D3-805B-555EBCD1824B}"/>
    <cellStyle name="Tusenskille 3 4 6" xfId="8619" xr:uid="{2FEE0F9E-F162-4072-8C1F-07E51F2F70B5}"/>
    <cellStyle name="Tusenskille 3 4 6 2" xfId="8620" xr:uid="{6F701E7C-F1C8-43B9-B660-DE2F9367B65A}"/>
    <cellStyle name="Tusenskille 3 4 6 2 2" xfId="8621" xr:uid="{63922AE8-ECA7-4614-A8E2-AD2DBB998375}"/>
    <cellStyle name="Tusenskille 3 4 6 2 3" xfId="13103" xr:uid="{634FC430-DEE9-4E12-BA72-155DDBDDAF33}"/>
    <cellStyle name="Tusenskille 3 4 6 2 3 2" xfId="16217" xr:uid="{516C2AF4-E3F0-4A80-BFF1-C620D236F17E}"/>
    <cellStyle name="Tusenskille 3 4 6 2_Display_2" xfId="8622" xr:uid="{605D16B6-F8B9-4E66-9766-E08EB87E182D}"/>
    <cellStyle name="Tusenskille 3 4 6 3" xfId="8623" xr:uid="{947A3036-DD38-4551-9A68-0D911375E72F}"/>
    <cellStyle name="Tusenskille 3 4 6_Balanse ASA legal" xfId="10121" xr:uid="{60F0DA23-A4AF-4671-A542-5623A97E5343}"/>
    <cellStyle name="Tusenskille 3 4 7" xfId="8624" xr:uid="{5201E42B-8143-4604-A7E1-7F2FE8768963}"/>
    <cellStyle name="Tusenskille 3 4 7 2" xfId="8625" xr:uid="{64552D5E-E6F0-44D5-9861-A867698C8893}"/>
    <cellStyle name="Tusenskille 3 4 7 2 2" xfId="8626" xr:uid="{59C8F0CF-473C-4F28-894A-BAFD5E261CBA}"/>
    <cellStyle name="Tusenskille 3 4 7 2 2 2" xfId="10122" xr:uid="{24F80C3A-D9AD-407A-BE19-38C0A1191776}"/>
    <cellStyle name="Tusenskille 3 4 7 2 3" xfId="10123" xr:uid="{B84E130C-1824-4627-BB96-5A4C30B6AB60}"/>
    <cellStyle name="Tusenskille 3 4 7 3" xfId="8627" xr:uid="{A748C16B-988E-4EF8-B48E-BC2583343512}"/>
    <cellStyle name="Tusenskille 3 4 7 3 2" xfId="8628" xr:uid="{A966BA31-34CB-4C8E-94B9-554F572D9FD0}"/>
    <cellStyle name="Tusenskille 3 4 7 4" xfId="8629" xr:uid="{5183F590-A2FE-4F27-8769-B6E1E8B9C71F}"/>
    <cellStyle name="Tusenskille 3 4 7 4 2" xfId="8630" xr:uid="{2528C209-2D77-4B6B-8786-0D59B8A3C828}"/>
    <cellStyle name="Tusenskille 3 4 7 5" xfId="8631" xr:uid="{0A244BA2-F9B4-45BA-ABAE-B92561F014B2}"/>
    <cellStyle name="Tusenskille 3 4 7 6" xfId="13104" xr:uid="{A7CE6FA4-69BB-40F5-9604-6647834471F7}"/>
    <cellStyle name="Tusenskille 3 4 7 6 2" xfId="16218" xr:uid="{02B3DA46-17F7-49E3-88D8-6FA912B3756A}"/>
    <cellStyle name="Tusenskille 3 4 7_Display_2" xfId="8632" xr:uid="{C11C9277-70E4-4FEB-8C08-133D98A75380}"/>
    <cellStyle name="Tusenskille 3 4 8" xfId="8633" xr:uid="{5DE4DCA9-B8F0-4C21-A737-6D23F459C3A9}"/>
    <cellStyle name="Tusenskille 3 4 8 2" xfId="8634" xr:uid="{EECA29D8-1D12-44FD-A130-8F310528A89C}"/>
    <cellStyle name="Tusenskille 3 4 8_Display_2" xfId="8635" xr:uid="{2BAF1B64-264E-47A9-A6F3-4F1672FF0B70}"/>
    <cellStyle name="Tusenskille 3 4 9" xfId="8636" xr:uid="{411B1735-EF53-4A6B-A448-A6976CC6E62E}"/>
    <cellStyle name="Tusenskille 3 4 9 2" xfId="8637" xr:uid="{0C6EE18D-973B-496E-949E-C438A6ED2F1E}"/>
    <cellStyle name="Tusenskille 3 4 9_Display_2" xfId="8638" xr:uid="{CAF78481-FDD6-4AE7-B2C5-EC165141A1D2}"/>
    <cellStyle name="Tusenskille 3 4_Ark1" xfId="10124" xr:uid="{DF652928-977E-4136-9FF8-5881D3B217F2}"/>
    <cellStyle name="Tusenskille 3 5" xfId="8639" xr:uid="{BFFF68F6-E3A4-4649-B623-BEFCD12E4385}"/>
    <cellStyle name="Tusenskille 3 5 10" xfId="8640" xr:uid="{43F967A8-1674-4415-86E4-DCBF83E0BAC9}"/>
    <cellStyle name="Tusenskille 3 5 11" xfId="8641" xr:uid="{A02DF593-A9B4-4B14-840A-05B8FC8A1508}"/>
    <cellStyle name="Tusenskille 3 5 12" xfId="8642" xr:uid="{13A0D6E9-4FC8-48CF-9C56-75857E6EA196}"/>
    <cellStyle name="Tusenskille 3 5 13" xfId="8643" xr:uid="{48B782B5-8250-44D5-9C77-C9DD95047F94}"/>
    <cellStyle name="Tusenskille 3 5 2" xfId="8644" xr:uid="{7F9A8F4F-D1B8-4058-8491-AF06DBD83030}"/>
    <cellStyle name="Tusenskille 3 5 2 10" xfId="8645" xr:uid="{D2C2333C-418F-4488-9C03-A1F4C902801A}"/>
    <cellStyle name="Tusenskille 3 5 2 11" xfId="8646" xr:uid="{F7E6CD2F-7B53-45D9-9B24-6CCF541ADA9E}"/>
    <cellStyle name="Tusenskille 3 5 2 12" xfId="8647" xr:uid="{D6115951-2EFE-40DA-8B5F-027A66CC8883}"/>
    <cellStyle name="Tusenskille 3 5 2 13" xfId="8648" xr:uid="{CA4A3CB3-61C2-4248-A134-771FB5D610EE}"/>
    <cellStyle name="Tusenskille 3 5 2 2" xfId="8649" xr:uid="{F9CFBDFC-C904-43F7-AF69-3517E4549737}"/>
    <cellStyle name="Tusenskille 3 5 2 2 10" xfId="8650" xr:uid="{2881E755-E68D-472F-B905-26F81478741B}"/>
    <cellStyle name="Tusenskille 3 5 2 2 11" xfId="8651" xr:uid="{192B15F9-67EF-4D49-9D99-FD3AC5E41114}"/>
    <cellStyle name="Tusenskille 3 5 2 2 12" xfId="8652" xr:uid="{303E0A34-5001-47C5-B9E8-3885B26528A9}"/>
    <cellStyle name="Tusenskille 3 5 2 2 2" xfId="8653" xr:uid="{662174E1-7D37-4B92-A775-29D7BB1F85BA}"/>
    <cellStyle name="Tusenskille 3 5 2 2 2 2" xfId="13105" xr:uid="{8A8F8E11-AEE1-49F3-B110-3F7E775D7574}"/>
    <cellStyle name="Tusenskille 3 5 2 2 2 2 2" xfId="16219" xr:uid="{8E44671D-107B-4420-9823-A228FC9C15E4}"/>
    <cellStyle name="Tusenskille 3 5 2 2 3" xfId="8654" xr:uid="{32F06780-E001-4C0C-B347-8FCCA4F7EB1F}"/>
    <cellStyle name="Tusenskille 3 5 2 2 4" xfId="8655" xr:uid="{57C0166F-1ED7-40F3-B9A9-91C1DD2D49AB}"/>
    <cellStyle name="Tusenskille 3 5 2 2 5" xfId="8656" xr:uid="{E7DADAFD-E3DF-4BE9-8313-57EE59A84737}"/>
    <cellStyle name="Tusenskille 3 5 2 2 6" xfId="8657" xr:uid="{554406F1-9EF4-4259-A4DA-AA800AD1D9C1}"/>
    <cellStyle name="Tusenskille 3 5 2 2 7" xfId="8658" xr:uid="{50DF5825-7F23-4637-A131-CD94F78699A4}"/>
    <cellStyle name="Tusenskille 3 5 2 2 8" xfId="8659" xr:uid="{21CCC472-3C54-41E9-BA59-FAC50B248D14}"/>
    <cellStyle name="Tusenskille 3 5 2 2 9" xfId="8660" xr:uid="{54AC10E7-6E0A-4AC1-A3E4-44AEF398949C}"/>
    <cellStyle name="Tusenskille 3 5 2 2_Display_2" xfId="8661" xr:uid="{B4B52FC3-C051-43BE-B223-5F35925A1545}"/>
    <cellStyle name="Tusenskille 3 5 2 3" xfId="8662" xr:uid="{A74BDC3B-6A50-410D-99F8-BB869859BDF6}"/>
    <cellStyle name="Tusenskille 3 5 2 3 2" xfId="13106" xr:uid="{F8DB2FBC-FD07-4596-B111-773DF6C10A47}"/>
    <cellStyle name="Tusenskille 3 5 2 3 2 2" xfId="16220" xr:uid="{AE338070-F722-400F-B913-1C684C0468FB}"/>
    <cellStyle name="Tusenskille 3 5 2 4" xfId="8663" xr:uid="{D40059EB-9A28-4381-A88C-E92DF7E358E7}"/>
    <cellStyle name="Tusenskille 3 5 2 4 2" xfId="8664" xr:uid="{BAC2A58B-F952-4A26-A643-D3C8A08AD551}"/>
    <cellStyle name="Tusenskille 3 5 2 4 3" xfId="8665" xr:uid="{6713E40D-582E-43F6-9AC9-1BBBB33EB153}"/>
    <cellStyle name="Tusenskille 3 5 2 4 4" xfId="8666" xr:uid="{68223989-3C8B-4568-8810-029F01D4F97F}"/>
    <cellStyle name="Tusenskille 3 5 2 4 5" xfId="8667" xr:uid="{46A703E3-E50A-453A-885C-568EDA6409A5}"/>
    <cellStyle name="Tusenskille 3 5 2 4 6" xfId="13107" xr:uid="{BB5D00F7-F5E7-454D-809E-18F69B473D8C}"/>
    <cellStyle name="Tusenskille 3 5 2 4 6 2" xfId="16221" xr:uid="{D348A0D8-3510-4AD0-89D0-46CF4C7A0F44}"/>
    <cellStyle name="Tusenskille 3 5 2 5" xfId="8668" xr:uid="{694C2D2D-9069-4A40-9697-9929B7B495B1}"/>
    <cellStyle name="Tusenskille 3 5 2 6" xfId="8669" xr:uid="{2E14686A-C131-4028-ADCF-2B3CAF7264AE}"/>
    <cellStyle name="Tusenskille 3 5 2 7" xfId="8670" xr:uid="{5E60E5ED-992A-48E6-B99E-5EEB1574B72A}"/>
    <cellStyle name="Tusenskille 3 5 2 8" xfId="8671" xr:uid="{8E1946AA-30EB-481A-A67F-67183AA180EB}"/>
    <cellStyle name="Tusenskille 3 5 2 9" xfId="8672" xr:uid="{840DFF6F-2253-445D-A51D-822CCE928CD3}"/>
    <cellStyle name="Tusenskille 3 5 2_Balanse ASA legal" xfId="10125" xr:uid="{DCE8343E-11BF-4EAB-873C-9628DE805677}"/>
    <cellStyle name="Tusenskille 3 5 3" xfId="8673" xr:uid="{409A4E9C-78B4-4F00-A064-8B6DC03E89DE}"/>
    <cellStyle name="Tusenskille 3 5 3 10" xfId="8674" xr:uid="{A1F1BFE0-4483-40C3-8206-8F67BD5BC1B6}"/>
    <cellStyle name="Tusenskille 3 5 3 11" xfId="8675" xr:uid="{D98BCE22-0DB8-40AB-AE5C-16F04151B663}"/>
    <cellStyle name="Tusenskille 3 5 3 12" xfId="8676" xr:uid="{074D0482-9433-4827-A929-BAEE001B15C8}"/>
    <cellStyle name="Tusenskille 3 5 3 2" xfId="8677" xr:uid="{CCAD1F5F-C7FA-4ADD-8676-4C5A1DE87591}"/>
    <cellStyle name="Tusenskille 3 5 3 2 2" xfId="13108" xr:uid="{4B147783-0061-4B27-9025-82243F13E817}"/>
    <cellStyle name="Tusenskille 3 5 3 2 2 2" xfId="16222" xr:uid="{40094B2A-F81F-432E-9EB6-E36A5E2068FE}"/>
    <cellStyle name="Tusenskille 3 5 3 3" xfId="8678" xr:uid="{0866AA1C-5824-43B4-A30A-279BAB8B8C22}"/>
    <cellStyle name="Tusenskille 3 5 3 4" xfId="8679" xr:uid="{946FB498-90F0-4A50-AED3-FC22EDC47C81}"/>
    <cellStyle name="Tusenskille 3 5 3 5" xfId="8680" xr:uid="{60BCD199-A020-410E-958C-5E08333F5826}"/>
    <cellStyle name="Tusenskille 3 5 3 6" xfId="8681" xr:uid="{658D2128-1D10-4F43-9EFC-96437BE80208}"/>
    <cellStyle name="Tusenskille 3 5 3 7" xfId="8682" xr:uid="{0016F47D-6F6A-4464-9514-DE75AC6F4355}"/>
    <cellStyle name="Tusenskille 3 5 3 8" xfId="8683" xr:uid="{C2D1DDB2-C554-4B86-91AB-8E747648F2B3}"/>
    <cellStyle name="Tusenskille 3 5 3 9" xfId="8684" xr:uid="{C4289712-EFC3-4994-BB2D-29E7BC224794}"/>
    <cellStyle name="Tusenskille 3 5 3_Display_2" xfId="8685" xr:uid="{E38B8807-9305-4BFE-B53F-4D08D28146D7}"/>
    <cellStyle name="Tusenskille 3 5 4" xfId="8686" xr:uid="{6043B219-00C5-4B06-9BDE-C062DA5434BF}"/>
    <cellStyle name="Tusenskille 3 5 4 2" xfId="8687" xr:uid="{EC085A59-198F-4A29-AADB-8A661ABFDA06}"/>
    <cellStyle name="Tusenskille 3 5 4 2 2" xfId="13392" xr:uid="{1B4E7A17-206C-46CD-B31E-8B903B9A8976}"/>
    <cellStyle name="Tusenskille 3 5 4 2 2 2" xfId="13750" xr:uid="{702D7BB1-1AC7-496A-B8D6-6616D2B57ACA}"/>
    <cellStyle name="Tusenskille 3 5 4 2 2 2 2" xfId="16826" xr:uid="{0A7075D7-5CF9-4C55-871C-D9240E291B4F}"/>
    <cellStyle name="Tusenskille 3 5 4 2 2 3" xfId="14118" xr:uid="{E5B36602-B6FF-41AE-93F0-DA44AFE93C02}"/>
    <cellStyle name="Tusenskille 3 5 4 2 2 3 2" xfId="17186" xr:uid="{619CCA69-022E-4621-B898-AAD4D834CE63}"/>
    <cellStyle name="Tusenskille 3 5 4 2 2 4" xfId="16473" xr:uid="{CF57FB4B-68D8-49B2-BC33-8D635153D3B7}"/>
    <cellStyle name="Tusenskille 3 5 4 2 3" xfId="13592" xr:uid="{F3073E76-4F80-4874-9C19-780FD111E997}"/>
    <cellStyle name="Tusenskille 3 5 4 2 3 2" xfId="16668" xr:uid="{D32CDD44-F5F7-4C11-981A-F48B365C771E}"/>
    <cellStyle name="Tusenskille 3 5 4 2 4" xfId="13960" xr:uid="{CC9E4815-BB80-4763-8090-6DE90DB5B4B3}"/>
    <cellStyle name="Tusenskille 3 5 4 2 4 2" xfId="17028" xr:uid="{1F535CDD-7492-4DD7-A2E3-CA689701FB5C}"/>
    <cellStyle name="Tusenskille 3 5 4 2 5" xfId="13264" xr:uid="{7F9CFD5D-3F58-444D-9DD1-C414E36DA8BA}"/>
    <cellStyle name="Tusenskille 3 5 4 2 5 2" xfId="16345" xr:uid="{FF15A5C1-1B66-4235-A40F-0AE24E6AD499}"/>
    <cellStyle name="Tusenskille 3 5 4 3" xfId="8688" xr:uid="{A578B8F4-287E-4F78-96CC-885F709178C2}"/>
    <cellStyle name="Tusenskille 3 5 4 3 2" xfId="13445" xr:uid="{04E2CE93-166D-442D-B793-C4130E86AFA5}"/>
    <cellStyle name="Tusenskille 3 5 4 3 2 2" xfId="13807" xr:uid="{C628AFE5-4EE5-4728-913F-F97682E0DF1B}"/>
    <cellStyle name="Tusenskille 3 5 4 3 2 2 2" xfId="16883" xr:uid="{85CE3373-8FA3-4A76-88A5-01CCDD454B2F}"/>
    <cellStyle name="Tusenskille 3 5 4 3 2 3" xfId="14175" xr:uid="{15B61DBC-A392-4B01-B28B-D88A0CD1C2CA}"/>
    <cellStyle name="Tusenskille 3 5 4 3 2 3 2" xfId="17243" xr:uid="{DC599884-6F85-40C0-8ED3-259474998022}"/>
    <cellStyle name="Tusenskille 3 5 4 3 2 4" xfId="16526" xr:uid="{209D0CB4-6261-4A60-A1C8-441627F45B37}"/>
    <cellStyle name="Tusenskille 3 5 4 3 3" xfId="13646" xr:uid="{16A76277-474D-4CA6-BE7D-811652A92942}"/>
    <cellStyle name="Tusenskille 3 5 4 3 3 2" xfId="16722" xr:uid="{BC8B58E3-AC79-4502-AD8B-0767EA11E403}"/>
    <cellStyle name="Tusenskille 3 5 4 3 4" xfId="14014" xr:uid="{1A678F98-AA01-42C5-AC3F-F1DC8F14A275}"/>
    <cellStyle name="Tusenskille 3 5 4 3 4 2" xfId="17082" xr:uid="{60C2A61D-0D15-44E5-AFB3-1CE943F26E07}"/>
    <cellStyle name="Tusenskille 3 5 4 3 5" xfId="13304" xr:uid="{5FE7953D-25A0-40AF-8D0B-3055DA4BD0F0}"/>
    <cellStyle name="Tusenskille 3 5 4 3 5 2" xfId="16385" xr:uid="{5A62E5A8-26E8-4545-8E3E-EF22227ACEB0}"/>
    <cellStyle name="Tusenskille 3 5 4 4" xfId="8689" xr:uid="{81086C5E-8D82-4A56-9A98-537862F7C0D5}"/>
    <cellStyle name="Tusenskille 3 5 4 4 2" xfId="13544" xr:uid="{88DE4F79-2ACB-4F39-9C50-F2EDDB65610E}"/>
    <cellStyle name="Tusenskille 3 5 4 4 2 2" xfId="16620" xr:uid="{3D542609-207A-48E7-9E34-86A2A7D07AA2}"/>
    <cellStyle name="Tusenskille 3 5 4 4 3" xfId="13911" xr:uid="{030F54FB-1790-491A-9ACE-D984A72E2C82}"/>
    <cellStyle name="Tusenskille 3 5 4 4 3 2" xfId="16979" xr:uid="{1CF2DC37-12D4-482B-A23B-A559E9F97F69}"/>
    <cellStyle name="Tusenskille 3 5 4 4 4" xfId="13231" xr:uid="{1D608C45-28ED-4329-9774-28F3FFF18676}"/>
    <cellStyle name="Tusenskille 3 5 4 4 4 2" xfId="16312" xr:uid="{363D8069-68ED-4D17-9883-0A1E61866964}"/>
    <cellStyle name="Tusenskille 3 5 4 5" xfId="8690" xr:uid="{F9F11FB4-0E29-460D-9DA8-C6CE9DE41F95}"/>
    <cellStyle name="Tusenskille 3 5 4 5 2" xfId="13702" xr:uid="{45D62B52-3A7F-4A2A-A9B7-73A0F6E7A27A}"/>
    <cellStyle name="Tusenskille 3 5 4 5 2 2" xfId="16778" xr:uid="{E54AC7C4-20B1-40D8-A38A-BAFC955EEB5F}"/>
    <cellStyle name="Tusenskille 3 5 4 5 3" xfId="14070" xr:uid="{7100F580-6A8C-49E1-AAA4-171D91C80372}"/>
    <cellStyle name="Tusenskille 3 5 4 5 3 2" xfId="17138" xr:uid="{CB9EA1C6-A2E1-4D84-A84A-9BCAC3EEE842}"/>
    <cellStyle name="Tusenskille 3 5 4 5 4" xfId="13347" xr:uid="{682E80E0-3111-4D40-97D3-61AAFAFE5DBC}"/>
    <cellStyle name="Tusenskille 3 5 4 5 4 2" xfId="16428" xr:uid="{EDA5A817-1F24-4471-BE5F-4886CD196533}"/>
    <cellStyle name="Tusenskille 3 5 4 6" xfId="13490" xr:uid="{355C23A2-80A2-4A19-8474-4E67E19B083A}"/>
    <cellStyle name="Tusenskille 3 5 4 6 2" xfId="16570" xr:uid="{64A97F4F-1AA6-43EB-B333-C09BF90FD8C2}"/>
    <cellStyle name="Tusenskille 3 5 4 7" xfId="13856" xr:uid="{680BE1AE-C87C-4DF5-A227-C6E179CDA300}"/>
    <cellStyle name="Tusenskille 3 5 4 7 2" xfId="16928" xr:uid="{6A1FF7F2-967B-4C24-9760-9916D0ECA4B1}"/>
    <cellStyle name="Tusenskille 3 5 4 8" xfId="13109" xr:uid="{1A0D05DE-5B41-405E-B70B-94838B371139}"/>
    <cellStyle name="Tusenskille 3 5 4 8 2" xfId="16223" xr:uid="{93C1751A-B2F0-4F1A-A485-8986998EB60A}"/>
    <cellStyle name="Tusenskille 3 5 5" xfId="8691" xr:uid="{ECBABA29-3F31-41A4-9009-7AB37D9E1D8B}"/>
    <cellStyle name="Tusenskille 3 5 6" xfId="8692" xr:uid="{6D85CCBC-3B72-465A-BDAF-478C78F9F3F9}"/>
    <cellStyle name="Tusenskille 3 5 7" xfId="8693" xr:uid="{B3951D43-5A4D-4CF7-B9DC-53025AD80E43}"/>
    <cellStyle name="Tusenskille 3 5 8" xfId="8694" xr:uid="{0484BFF7-F20E-465A-9803-9F5A62E6235A}"/>
    <cellStyle name="Tusenskille 3 5 9" xfId="8695" xr:uid="{49A840B9-F891-41FB-9C7A-230CC4BAB72A}"/>
    <cellStyle name="Tusenskille 3 5_Ark1" xfId="10126" xr:uid="{5C46618E-05E4-4530-9E75-127009AC276E}"/>
    <cellStyle name="Tusenskille 3 6" xfId="8696" xr:uid="{17AB5388-82CA-4AB4-BEB6-2E3A962AFCE4}"/>
    <cellStyle name="Tusenskille 3 6 2" xfId="8697" xr:uid="{9B7FFF04-8CC3-4EFB-B1D2-76A1B5351F02}"/>
    <cellStyle name="Tusenskille 3 6 2 2" xfId="8698" xr:uid="{A4499F11-FAAC-4F8E-818B-FF714FC99164}"/>
    <cellStyle name="Tusenskille 3 6 2 2 2" xfId="8699" xr:uid="{379B1E4B-942E-489B-BEDB-A47E3574E0E9}"/>
    <cellStyle name="Tusenskille 3 6 2 2 2 2" xfId="8700" xr:uid="{28352607-8616-47EF-BFAE-6F77385E4B99}"/>
    <cellStyle name="Tusenskille 3 6 2 2 2 3" xfId="13110" xr:uid="{53633059-C861-45F6-9D74-6979E436E1D9}"/>
    <cellStyle name="Tusenskille 3 6 2 2 2 3 2" xfId="16224" xr:uid="{81B0EE8E-AF4B-4F30-9373-8C7019EA7D3A}"/>
    <cellStyle name="Tusenskille 3 6 2 2 2_Display_2" xfId="8701" xr:uid="{10ABCC4D-0604-493A-A56C-FB53B7749AE5}"/>
    <cellStyle name="Tusenskille 3 6 2 2 3" xfId="8702" xr:uid="{41A96003-D130-4A53-8E51-C3665165F61E}"/>
    <cellStyle name="Tusenskille 3 6 2 2_Balanse ASA legal" xfId="10127" xr:uid="{924F443B-4CE5-447F-BE17-80F77B7589C1}"/>
    <cellStyle name="Tusenskille 3 6 2 3" xfId="8703" xr:uid="{9F853B7D-551E-4823-8311-D831C5D1A2FD}"/>
    <cellStyle name="Tusenskille 3 6 2 3 2" xfId="8704" xr:uid="{9D2EDF50-99DB-4ACF-B263-386E974CBF26}"/>
    <cellStyle name="Tusenskille 3 6 2 3 3" xfId="13111" xr:uid="{5E664658-08C3-414C-A07C-04EE9358B395}"/>
    <cellStyle name="Tusenskille 3 6 2 3 3 2" xfId="16225" xr:uid="{C8471675-AD4F-47A9-96A6-8324739D30BF}"/>
    <cellStyle name="Tusenskille 3 6 2 3_Display_2" xfId="8705" xr:uid="{29181AE0-9254-4D46-AD34-1577ABCAB072}"/>
    <cellStyle name="Tusenskille 3 6 2 4" xfId="8706" xr:uid="{7D29156D-11E1-4186-9339-47A86F99B0CD}"/>
    <cellStyle name="Tusenskille 3 6 2 5" xfId="8707" xr:uid="{B8FCDA6B-9AE0-438F-86BB-D507B67F8EAC}"/>
    <cellStyle name="Tusenskille 3 6 2_Ark1" xfId="10128" xr:uid="{2BAA0FE6-840F-49D5-93DE-F46359506AFB}"/>
    <cellStyle name="Tusenskille 3 6 3" xfId="8708" xr:uid="{DCDAD505-F990-482B-8A30-6594C3A070B9}"/>
    <cellStyle name="Tusenskille 3 6 3 2" xfId="8709" xr:uid="{B824E31A-CDD8-49CF-8BD1-59F1195E05B5}"/>
    <cellStyle name="Tusenskille 3 6 3 2 2" xfId="8710" xr:uid="{6B8D82B0-085C-4DED-B355-4389F0324C2B}"/>
    <cellStyle name="Tusenskille 3 6 3 2 3" xfId="13112" xr:uid="{58976F39-7E8F-495E-AB95-8527D7849435}"/>
    <cellStyle name="Tusenskille 3 6 3 2 3 2" xfId="16226" xr:uid="{E1131180-187D-4B05-A562-A8C5D85125A1}"/>
    <cellStyle name="Tusenskille 3 6 3 2_Display_2" xfId="8711" xr:uid="{F71D0D16-F7A4-4109-89E1-BA62027EB9B5}"/>
    <cellStyle name="Tusenskille 3 6 3 3" xfId="8712" xr:uid="{A110C514-6EE9-4DFA-8847-0ECFA58BA6F2}"/>
    <cellStyle name="Tusenskille 3 6 3_Balanse ASA legal" xfId="10129" xr:uid="{1E5C4A1B-23BD-40CF-B8B9-574DD9624E65}"/>
    <cellStyle name="Tusenskille 3 6 4" xfId="8713" xr:uid="{9992CE44-80C0-487F-98FB-057C133B91CA}"/>
    <cellStyle name="Tusenskille 3 6 4 2" xfId="8714" xr:uid="{E3BFF8B2-F061-48DF-A91A-4F010313179A}"/>
    <cellStyle name="Tusenskille 3 6 4 3" xfId="13113" xr:uid="{09D85B56-1E3E-416D-9328-08860213B445}"/>
    <cellStyle name="Tusenskille 3 6 4 3 2" xfId="16227" xr:uid="{4D8E18EF-8668-44BF-87A4-7BB115D170E3}"/>
    <cellStyle name="Tusenskille 3 6 4_Display_2" xfId="8715" xr:uid="{009FF499-5AD9-4CCD-8A1E-336385A18D90}"/>
    <cellStyle name="Tusenskille 3 6 5" xfId="8716" xr:uid="{92A1F8F7-6BC4-40FF-BA51-EB0210E1EDB7}"/>
    <cellStyle name="Tusenskille 3 6 6" xfId="8717" xr:uid="{B3EFC6D0-F0E4-4D9C-8BF9-08D20408E702}"/>
    <cellStyle name="Tusenskille 3 6_Ark1" xfId="10130" xr:uid="{26821A37-4A4F-40A8-B02C-C596E53AD979}"/>
    <cellStyle name="Tusenskille 3 7" xfId="8718" xr:uid="{CA896D4D-ECF6-464E-94BD-B65F11A07601}"/>
    <cellStyle name="Tusenskille 3 7 2" xfId="8719" xr:uid="{E3F64425-8727-457F-BE07-4B746939ECE6}"/>
    <cellStyle name="Tusenskille 3 7 2 2" xfId="8720" xr:uid="{73C9F059-6DF4-448D-B5F9-EE156FFA9983}"/>
    <cellStyle name="Tusenskille 3 7 2 2 2" xfId="8721" xr:uid="{0449E3DE-7E39-4781-AD3E-A357038526DC}"/>
    <cellStyle name="Tusenskille 3 7 2 2 3" xfId="13114" xr:uid="{CBD6B6AC-0F80-4F53-ABD1-0A977B8704BE}"/>
    <cellStyle name="Tusenskille 3 7 2 2 3 2" xfId="16228" xr:uid="{FE62AAE2-AA56-40AD-BE75-8B976D2B7A92}"/>
    <cellStyle name="Tusenskille 3 7 2 2_Display_2" xfId="8722" xr:uid="{B43F5FD9-6643-43C2-B73F-59AA20D2CC86}"/>
    <cellStyle name="Tusenskille 3 7 2 3" xfId="8723" xr:uid="{A01DA428-8378-458B-858F-824ED2643AC8}"/>
    <cellStyle name="Tusenskille 3 7 2_Balanse ASA legal" xfId="10131" xr:uid="{6D858E32-6955-43DD-8559-53C7C6060B30}"/>
    <cellStyle name="Tusenskille 3 7 3" xfId="8724" xr:uid="{770EED51-CEB4-4F9F-885E-F132062C005A}"/>
    <cellStyle name="Tusenskille 3 7 3 2" xfId="8725" xr:uid="{CE85EEE9-A75B-4C3E-B85A-CD1637E0D238}"/>
    <cellStyle name="Tusenskille 3 7 3 3" xfId="13115" xr:uid="{176CCF5D-AC54-4429-9106-4FF7E5074E9A}"/>
    <cellStyle name="Tusenskille 3 7 3 3 2" xfId="16229" xr:uid="{5454CEB6-43A5-4E63-BDE4-7B7B27997718}"/>
    <cellStyle name="Tusenskille 3 7 3_Display_2" xfId="8726" xr:uid="{5EC5D853-09FA-41F6-8D3C-0448C4D9663B}"/>
    <cellStyle name="Tusenskille 3 7 4" xfId="8727" xr:uid="{4B98186F-8052-4DA8-BF00-D9A65DA8F095}"/>
    <cellStyle name="Tusenskille 3 7 5" xfId="8728" xr:uid="{FED2A799-9E60-4AF0-8C0E-9CD04080802D}"/>
    <cellStyle name="Tusenskille 3 7_Balanse ASA legal" xfId="10132" xr:uid="{71CF1928-1DD9-4984-AB98-F665A759A85A}"/>
    <cellStyle name="Tusenskille 3 8" xfId="8729" xr:uid="{7A3479BA-BFC1-4195-A4D0-53745ECFF7D8}"/>
    <cellStyle name="Tusenskille 3 8 2" xfId="8730" xr:uid="{E4F93845-A3C3-4D66-B566-EB7B33BA6F54}"/>
    <cellStyle name="Tusenskille 3 8 2 2" xfId="8731" xr:uid="{8B7AB2F5-5F4A-4E21-BFE7-868EE55541F6}"/>
    <cellStyle name="Tusenskille 3 8 2 2 2" xfId="8732" xr:uid="{C95E97B7-C62C-4CCA-A092-ABB0A4B146F3}"/>
    <cellStyle name="Tusenskille 3 8 2 2 3" xfId="13116" xr:uid="{1F1F194E-0A9C-4649-B8FC-86790DD78869}"/>
    <cellStyle name="Tusenskille 3 8 2 2 3 2" xfId="16230" xr:uid="{51B5623A-993F-4CE5-AB86-D2547D651379}"/>
    <cellStyle name="Tusenskille 3 8 2 2_Display_2" xfId="8733" xr:uid="{D19AF92E-5D04-498E-95FB-15DBBDD72A8B}"/>
    <cellStyle name="Tusenskille 3 8 2 3" xfId="8734" xr:uid="{20C1B607-4233-492D-833E-25B2BD971C92}"/>
    <cellStyle name="Tusenskille 3 8 2_Balanse ASA legal" xfId="10133" xr:uid="{77B3C6AD-FD3A-4F8F-94BE-C41F0CE450F2}"/>
    <cellStyle name="Tusenskille 3 8 3" xfId="8735" xr:uid="{1C867254-CD81-4F3F-B780-7CFE33940B04}"/>
    <cellStyle name="Tusenskille 3 8 3 2" xfId="8736" xr:uid="{FCDA22E0-344C-4E8A-BF04-42354F617924}"/>
    <cellStyle name="Tusenskille 3 8 3 3" xfId="13117" xr:uid="{2C7D92CA-60C0-4F22-988C-1D1B5794AC1C}"/>
    <cellStyle name="Tusenskille 3 8 3 3 2" xfId="16231" xr:uid="{54397247-4106-46B5-826B-F3E28937D975}"/>
    <cellStyle name="Tusenskille 3 8 3_Display_2" xfId="8737" xr:uid="{D5461AC5-EA9D-4F49-A6D0-981A43F56C72}"/>
    <cellStyle name="Tusenskille 3 8 4" xfId="8738" xr:uid="{FA64351D-682D-4F16-B993-087CA180EA27}"/>
    <cellStyle name="Tusenskille 3 8 5" xfId="8739" xr:uid="{8AF9EA87-0B73-45CA-A2C0-FC133E0AA8EF}"/>
    <cellStyle name="Tusenskille 3 8_Balanse ASA legal" xfId="10134" xr:uid="{621DB2F8-5B9A-4110-9E98-769B96D5B26C}"/>
    <cellStyle name="Tusenskille 3 9" xfId="8740" xr:uid="{72E140D5-59F7-4E59-81F9-3257A5589B93}"/>
    <cellStyle name="Tusenskille 3 9 2" xfId="8741" xr:uid="{5F116213-45AA-402E-B71C-D7014EB33B18}"/>
    <cellStyle name="Tusenskille 3 9 2 2" xfId="8742" xr:uid="{63723CB2-BFF2-4A52-80C8-CC45E750E079}"/>
    <cellStyle name="Tusenskille 3 9 2 2 2" xfId="8743" xr:uid="{28923C92-46F1-4F05-9689-F0D1A60889F3}"/>
    <cellStyle name="Tusenskille 3 9 2 2 3" xfId="13118" xr:uid="{B4FAE9B1-36AD-470C-8DDF-FEDC25BDE5BD}"/>
    <cellStyle name="Tusenskille 3 9 2 2 3 2" xfId="16232" xr:uid="{89AFB130-E50B-4D5A-9AD8-2F16023434CE}"/>
    <cellStyle name="Tusenskille 3 9 2 2_Display_2" xfId="8744" xr:uid="{4BD9928D-4CD6-4C61-8E1F-EBFA2F30F93A}"/>
    <cellStyle name="Tusenskille 3 9 2 3" xfId="8745" xr:uid="{9A9B2A77-31E1-4A04-9152-4480077C4319}"/>
    <cellStyle name="Tusenskille 3 9 2_Balanse ASA legal" xfId="10135" xr:uid="{410DA297-5917-43AC-92D5-23A1CF36C757}"/>
    <cellStyle name="Tusenskille 3 9 3" xfId="8746" xr:uid="{526A3A10-03A0-4A3A-B3AE-4AD1A717D607}"/>
    <cellStyle name="Tusenskille 3 9 3 2" xfId="8747" xr:uid="{3A82C2C6-3646-4831-8704-45854ECE90C4}"/>
    <cellStyle name="Tusenskille 3 9 3 3" xfId="13119" xr:uid="{13A36E17-2985-4704-87A4-E4E416DE9139}"/>
    <cellStyle name="Tusenskille 3 9 3 3 2" xfId="16233" xr:uid="{09E80E9A-E4B5-45CB-B82E-849DCA28CD37}"/>
    <cellStyle name="Tusenskille 3 9 3_Display_2" xfId="8748" xr:uid="{6EBA384A-B14C-4F52-B007-F59D4CC94DDC}"/>
    <cellStyle name="Tusenskille 3 9 4" xfId="8749" xr:uid="{026AFB97-090B-4C5B-9EF6-2957AF552814}"/>
    <cellStyle name="Tusenskille 3 9 5" xfId="8750" xr:uid="{FE67FDB7-DEE5-4EB3-939B-0A49A829A4B7}"/>
    <cellStyle name="Tusenskille 3 9_Balanse ASA legal" xfId="10136" xr:uid="{6698F2C5-88F7-4221-918C-714C27382249}"/>
    <cellStyle name="Tusenskille 3_1212" xfId="13213" xr:uid="{2E35DC66-A81D-4EF4-8B67-CABDC85629EA}"/>
    <cellStyle name="Tusenskille 4" xfId="54" xr:uid="{9BC5B1D9-C77D-4B13-9AA7-9B15ACBAFC28}"/>
    <cellStyle name="Tusenskille 4 10" xfId="8752" xr:uid="{DAE467E9-A529-4005-9F15-8AB5F636AD29}"/>
    <cellStyle name="Tusenskille 4 10 2" xfId="8753" xr:uid="{AD310063-CB25-4620-A1CE-32DF12BE31C1}"/>
    <cellStyle name="Tusenskille 4 10 2 2" xfId="8754" xr:uid="{7A4AD62F-0968-41F6-BBDE-797CE3FC3314}"/>
    <cellStyle name="Tusenskille 4 10 2 3" xfId="13120" xr:uid="{0C4DE4CD-A4FA-4627-BF3B-69167B24892A}"/>
    <cellStyle name="Tusenskille 4 10 2 3 2" xfId="16234" xr:uid="{0C02A69A-35A9-4653-A143-900544FA53AA}"/>
    <cellStyle name="Tusenskille 4 10 2_Display_2" xfId="8755" xr:uid="{83AE97B8-26F2-43BD-9ED2-E04B14E8669E}"/>
    <cellStyle name="Tusenskille 4 10 3" xfId="8756" xr:uid="{DDBC0882-18E6-4A7F-BE72-6B690956CE9E}"/>
    <cellStyle name="Tusenskille 4 10_Balanse ASA legal" xfId="10137" xr:uid="{CA1DB903-7C00-49D4-BCBE-32763B2C58FB}"/>
    <cellStyle name="Tusenskille 4 11" xfId="8757" xr:uid="{4F2C4E44-6184-47E0-BF7D-A124C9B9688F}"/>
    <cellStyle name="Tusenskille 4 11 2" xfId="8758" xr:uid="{D9DCD7AB-B95F-45FE-A8BB-1788C83ED988}"/>
    <cellStyle name="Tusenskille 4 11 2 2" xfId="8759" xr:uid="{03389781-3351-425F-AFF7-5392C4AB1ADF}"/>
    <cellStyle name="Tusenskille 4 11 2 3" xfId="13121" xr:uid="{551E2EA9-0F72-480A-9E24-24D321BCFAEE}"/>
    <cellStyle name="Tusenskille 4 11 2 3 2" xfId="16235" xr:uid="{3C1DF28C-71F2-4CBF-9DE5-6B74A73CAFEF}"/>
    <cellStyle name="Tusenskille 4 11 2_Display_2" xfId="8760" xr:uid="{814A3134-DCB1-4578-9FE2-E4AE8378BF48}"/>
    <cellStyle name="Tusenskille 4 11 3" xfId="8761" xr:uid="{0D745AAF-C84E-48F9-93A2-20AD4687C7BD}"/>
    <cellStyle name="Tusenskille 4 11_Balanse ASA legal" xfId="10138" xr:uid="{09F595FF-422A-4D4C-B593-5B3B9C211B67}"/>
    <cellStyle name="Tusenskille 4 12" xfId="8762" xr:uid="{8E9C63AC-C683-48F0-A872-D9DB52C9D21B}"/>
    <cellStyle name="Tusenskille 4 12 2" xfId="8763" xr:uid="{C85A51D5-6BBD-4AAB-8398-99D5293A4DDC}"/>
    <cellStyle name="Tusenskille 4 12 2 2" xfId="8764" xr:uid="{FB924211-D44C-4D97-8D86-6CE01F54B406}"/>
    <cellStyle name="Tusenskille 4 12 2 3" xfId="13122" xr:uid="{BD209DD5-AC7E-43D9-8735-62DD02D977B9}"/>
    <cellStyle name="Tusenskille 4 12 2 3 2" xfId="16236" xr:uid="{28470DEF-6439-4D12-828D-F251F108A9F3}"/>
    <cellStyle name="Tusenskille 4 12 2_Display_2" xfId="8765" xr:uid="{9981F5EF-EB87-46DE-B516-085B5BC67F74}"/>
    <cellStyle name="Tusenskille 4 12 3" xfId="8766" xr:uid="{97A94458-8F48-45DD-BD1F-1C34B66CA310}"/>
    <cellStyle name="Tusenskille 4 12_Balanse ASA legal" xfId="10139" xr:uid="{FFAD89B8-7B1B-47CE-AC43-3541E6115C98}"/>
    <cellStyle name="Tusenskille 4 13" xfId="8767" xr:uid="{6850812C-BF5D-469D-91A6-63497DE4EA7B}"/>
    <cellStyle name="Tusenskille 4 13 2" xfId="8768" xr:uid="{1F93D569-0DC0-4F66-8869-19564D45D549}"/>
    <cellStyle name="Tusenskille 4 13 3" xfId="13123" xr:uid="{3A0068B2-A914-4FBB-8576-F55D7C7D0408}"/>
    <cellStyle name="Tusenskille 4 13 3 2" xfId="16237" xr:uid="{251B2E66-6401-448C-9BE4-59559F878537}"/>
    <cellStyle name="Tusenskille 4 13_Display_2" xfId="8769" xr:uid="{69C6B0C2-5F49-4967-9EDA-CB855FD04EEB}"/>
    <cellStyle name="Tusenskille 4 14" xfId="8770" xr:uid="{2F23BC5B-E4EE-46A0-AF36-F02B3824B315}"/>
    <cellStyle name="Tusenskille 4 15" xfId="8771" xr:uid="{61837275-7DD3-4BB8-951D-D5949AC24AF5}"/>
    <cellStyle name="Tusenskille 4 16" xfId="8751" xr:uid="{6DA79DBB-8018-4AAC-AB12-5D6BF960D55C}"/>
    <cellStyle name="Tusenskille 4 17" xfId="14326" xr:uid="{7DB2F425-9DC3-4FB4-AE51-4501F0654B88}"/>
    <cellStyle name="Tusenskille 4 2" xfId="8772" xr:uid="{53B9192E-4E78-49A9-9D99-08B84136F34F}"/>
    <cellStyle name="Tusenskille 4 2 2" xfId="8773" xr:uid="{67D489C6-98AE-4442-98ED-0CF3723F9B5F}"/>
    <cellStyle name="Tusenskille 4 2 2 2" xfId="8774" xr:uid="{B518B2C1-0692-4872-82EA-E0B5BB5E7541}"/>
    <cellStyle name="Tusenskille 4 2 2 2 2" xfId="8775" xr:uid="{D5A508C9-8EA1-49CD-A918-068015487687}"/>
    <cellStyle name="Tusenskille 4 2 2 2 3" xfId="13124" xr:uid="{06398DA8-D9B3-47A3-98F6-39FE119A069D}"/>
    <cellStyle name="Tusenskille 4 2 2 2 3 2" xfId="16238" xr:uid="{A8314367-ABF5-4E3C-918A-AF2674228291}"/>
    <cellStyle name="Tusenskille 4 2 2 2_Display_2" xfId="8776" xr:uid="{F6124E38-3686-43E4-A588-01079220FC4F}"/>
    <cellStyle name="Tusenskille 4 2 2 3" xfId="8777" xr:uid="{9698C1AC-49F4-47EC-84DC-5D1FFB5D9788}"/>
    <cellStyle name="Tusenskille 4 2 2_Balanse ASA legal" xfId="10140" xr:uid="{E193961D-2C0D-482B-A948-B340BCCAE30E}"/>
    <cellStyle name="Tusenskille 4 2 3" xfId="8778" xr:uid="{444AE42E-5B68-428A-A235-34097F2D1D80}"/>
    <cellStyle name="Tusenskille 4 2 3 2" xfId="8779" xr:uid="{87D3D24B-1536-4B2E-B741-D00681A1392B}"/>
    <cellStyle name="Tusenskille 4 2 3 2 2" xfId="8780" xr:uid="{DBD0035B-90EB-425C-8328-070289B91420}"/>
    <cellStyle name="Tusenskille 4 2 3 2 3" xfId="13125" xr:uid="{3188263F-DD13-4964-9B0C-219B802AA12E}"/>
    <cellStyle name="Tusenskille 4 2 3 2 3 2" xfId="16239" xr:uid="{5071E4F7-C16F-4BDE-8D68-AF51093049C9}"/>
    <cellStyle name="Tusenskille 4 2 3 2_Display_2" xfId="8781" xr:uid="{F633B833-7752-4168-B69E-048770F14DFD}"/>
    <cellStyle name="Tusenskille 4 2 3 3" xfId="8782" xr:uid="{5EA008CA-4144-4AE1-984E-1ADE4444B265}"/>
    <cellStyle name="Tusenskille 4 2 3_Balanse ASA legal" xfId="10141" xr:uid="{90EC9854-1853-48E6-B2AC-7BC663AD251D}"/>
    <cellStyle name="Tusenskille 4 2 4" xfId="8783" xr:uid="{A961B0D3-239B-4F26-9277-45FE2B16F29B}"/>
    <cellStyle name="Tusenskille 4 2 4 2" xfId="8784" xr:uid="{406E1361-C8D4-46FF-9ACE-BEEE2CBBDFF7}"/>
    <cellStyle name="Tusenskille 4 2 4 2 2" xfId="8785" xr:uid="{FCCD60D7-6BE7-4D7C-AF93-8CE3BAEEC680}"/>
    <cellStyle name="Tusenskille 4 2 4 2 3" xfId="13126" xr:uid="{F7C4001C-9138-41F4-BCC3-BE9EC7FF02F4}"/>
    <cellStyle name="Tusenskille 4 2 4 2 3 2" xfId="16240" xr:uid="{975C1A1B-CF49-4061-831E-7847B2875122}"/>
    <cellStyle name="Tusenskille 4 2 4 2_Display_2" xfId="8786" xr:uid="{3FFE56C9-7491-4107-9C52-F82FB5A56FA1}"/>
    <cellStyle name="Tusenskille 4 2 4 3" xfId="8787" xr:uid="{CAC237A8-4FEF-484D-BC9B-A7B9F0489038}"/>
    <cellStyle name="Tusenskille 4 2 4_Balanse ASA legal" xfId="10142" xr:uid="{2197C708-E4E0-4657-8F2B-2F75874F0ECE}"/>
    <cellStyle name="Tusenskille 4 2 5" xfId="8788" xr:uid="{57B6EEA8-DDDD-4554-AB98-A4EEA9DC84ED}"/>
    <cellStyle name="Tusenskille 4 2 5 2" xfId="8789" xr:uid="{6039C145-CA47-4D97-AF93-B4C5167F9476}"/>
    <cellStyle name="Tusenskille 4 2 5 3" xfId="13127" xr:uid="{A361C408-BA10-4DB7-A4C8-04CB4F9F60B4}"/>
    <cellStyle name="Tusenskille 4 2 5 3 2" xfId="16241" xr:uid="{AD08F7E0-69AA-4F24-B1BA-15E92FDBA59A}"/>
    <cellStyle name="Tusenskille 4 2 5_Display_2" xfId="8790" xr:uid="{43C9EBD7-1B81-4CC3-9C1D-6AA2C1800696}"/>
    <cellStyle name="Tusenskille 4 2 6" xfId="8791" xr:uid="{2CAA51B7-6534-470B-A567-68EF551E57C3}"/>
    <cellStyle name="Tusenskille 4 2 7" xfId="8792" xr:uid="{3E038035-D743-439D-A045-E305CA559A4F}"/>
    <cellStyle name="Tusenskille 4 2_Ark1" xfId="10143" xr:uid="{225EAADE-E22D-409C-8F4C-60366C9AD495}"/>
    <cellStyle name="Tusenskille 4 3" xfId="8793" xr:uid="{38C21B0D-A8E9-45EC-A04E-3797F7F322FD}"/>
    <cellStyle name="Tusenskille 4 3 2" xfId="8794" xr:uid="{B44CE0C9-BCB7-476E-A1A9-A111742984B8}"/>
    <cellStyle name="Tusenskille 4 3 2 2" xfId="8795" xr:uid="{782AF5C0-6C4F-4FB6-AB04-EA8DF02C3D7A}"/>
    <cellStyle name="Tusenskille 4 3 2 2 2" xfId="8796" xr:uid="{FEA8278B-A426-474D-9631-85DA90734F19}"/>
    <cellStyle name="Tusenskille 4 3 2 2 2 2" xfId="8797" xr:uid="{A3DAB1F4-1D8A-4DC3-A70D-85979FAF754C}"/>
    <cellStyle name="Tusenskille 4 3 2 2 2 3" xfId="13128" xr:uid="{CBC2E97D-26B3-4D14-99C0-82E270255154}"/>
    <cellStyle name="Tusenskille 4 3 2 2 2 3 2" xfId="16242" xr:uid="{14689602-35E7-4868-A383-43218819A613}"/>
    <cellStyle name="Tusenskille 4 3 2 2 2_Display_2" xfId="8798" xr:uid="{A7F6D21E-471E-4CEA-B359-E2D9B4952782}"/>
    <cellStyle name="Tusenskille 4 3 2 2 3" xfId="8799" xr:uid="{5EF2055E-76AF-42D3-8628-CA8294FA1A94}"/>
    <cellStyle name="Tusenskille 4 3 2 2_Balanse ASA legal" xfId="10144" xr:uid="{8D646D37-327A-4B31-BFE7-54C22508D359}"/>
    <cellStyle name="Tusenskille 4 3 2 3" xfId="8800" xr:uid="{8959D14C-25A1-473F-AEEA-3AD9EEF7EEF6}"/>
    <cellStyle name="Tusenskille 4 3 2 3 2" xfId="8801" xr:uid="{DE42E099-7647-42D1-8D26-0C4706A56BD1}"/>
    <cellStyle name="Tusenskille 4 3 2 3 3" xfId="13129" xr:uid="{16434643-689E-4D31-BA35-388DBC0E1B19}"/>
    <cellStyle name="Tusenskille 4 3 2 3 3 2" xfId="16243" xr:uid="{68AC3CF7-00DF-4931-8927-0B9A0F901925}"/>
    <cellStyle name="Tusenskille 4 3 2 3_Display_2" xfId="8802" xr:uid="{3284060A-824C-40BB-A436-AD32687E5011}"/>
    <cellStyle name="Tusenskille 4 3 2 4" xfId="8803" xr:uid="{39EF19D3-B25B-49DB-8537-07350A6BC016}"/>
    <cellStyle name="Tusenskille 4 3 2 5" xfId="8804" xr:uid="{F4F25C94-827E-4633-B730-3633DBEEF2CD}"/>
    <cellStyle name="Tusenskille 4 3 2_Ark1" xfId="10145" xr:uid="{9179B67A-76B2-45C9-AEE3-C162582CEBBE}"/>
    <cellStyle name="Tusenskille 4 3 3" xfId="8805" xr:uid="{DB3B0BF7-23B2-4F29-A91C-49218B8A3084}"/>
    <cellStyle name="Tusenskille 4 3 3 2" xfId="8806" xr:uid="{5A238767-7FAF-4F12-8F2F-88138F9FAE42}"/>
    <cellStyle name="Tusenskille 4 3 3 2 2" xfId="8807" xr:uid="{A20D9808-8645-433F-B94A-16DFF75CC189}"/>
    <cellStyle name="Tusenskille 4 3 3 2 3" xfId="13130" xr:uid="{F55D0BDD-74C0-4121-935A-BC3B36B646B3}"/>
    <cellStyle name="Tusenskille 4 3 3 2 3 2" xfId="16244" xr:uid="{9B0359E8-6E95-45D5-8C2F-42C9BE847824}"/>
    <cellStyle name="Tusenskille 4 3 3 2_Display_2" xfId="8808" xr:uid="{6EF4A39A-4D7F-4416-9BC0-076F15911077}"/>
    <cellStyle name="Tusenskille 4 3 3 3" xfId="8809" xr:uid="{9EEFA860-909B-4F7B-928A-A088226BA795}"/>
    <cellStyle name="Tusenskille 4 3 3_Balanse ASA legal" xfId="10146" xr:uid="{28D2D228-B402-40FE-930C-55094CF753C6}"/>
    <cellStyle name="Tusenskille 4 3 4" xfId="8810" xr:uid="{9F8EB717-3827-41D6-B51B-F7ABC9B870D7}"/>
    <cellStyle name="Tusenskille 4 3 4 2" xfId="8811" xr:uid="{CD9F48E6-87F4-4A4A-9A82-DDB683193BAA}"/>
    <cellStyle name="Tusenskille 4 3 4 2 2" xfId="8812" xr:uid="{6B69960B-F311-4C1E-B2EE-F4CAACC18C85}"/>
    <cellStyle name="Tusenskille 4 3 4 2 3" xfId="13131" xr:uid="{9D41B95B-BD26-42DE-BC82-55B55FB99868}"/>
    <cellStyle name="Tusenskille 4 3 4 2 3 2" xfId="16245" xr:uid="{79EFE2E1-6B37-4A63-9695-BF2F5E4073BC}"/>
    <cellStyle name="Tusenskille 4 3 4 2_Display_2" xfId="8813" xr:uid="{E42F33FB-10BF-4A53-AC0C-5E231A6D2578}"/>
    <cellStyle name="Tusenskille 4 3 4 3" xfId="8814" xr:uid="{78811DDD-E6F2-4375-9DB0-1DCFB55CD850}"/>
    <cellStyle name="Tusenskille 4 3 4_Balanse ASA legal" xfId="10147" xr:uid="{204DB89D-8A9E-4391-B19A-EFF130C0710A}"/>
    <cellStyle name="Tusenskille 4 3 5" xfId="8815" xr:uid="{F57BE779-B69A-493B-8FEC-F342AEC61CB0}"/>
    <cellStyle name="Tusenskille 4 3 5 2" xfId="8816" xr:uid="{74AEAFFC-89E7-4263-BE98-1B55CC0D86B9}"/>
    <cellStyle name="Tusenskille 4 3 5 2 2" xfId="8817" xr:uid="{16FB5D49-EED7-4C3F-B841-8AA0C1BEAA45}"/>
    <cellStyle name="Tusenskille 4 3 5 2 3" xfId="13132" xr:uid="{CB678D2F-9E03-47DA-8779-43AA5D3099A3}"/>
    <cellStyle name="Tusenskille 4 3 5 2 3 2" xfId="16246" xr:uid="{9D45D2CC-3B4B-4C71-9936-03A63BDCF42A}"/>
    <cellStyle name="Tusenskille 4 3 5 2_Display_2" xfId="8818" xr:uid="{0F070BF0-1591-4D52-9AD5-1B2EC5F21B9D}"/>
    <cellStyle name="Tusenskille 4 3 5 3" xfId="8819" xr:uid="{1455C894-BECE-4987-8DD2-108C84FD9DEA}"/>
    <cellStyle name="Tusenskille 4 3 5_Balanse ASA legal" xfId="10148" xr:uid="{56C049C0-36BB-4595-A8F3-19245FEB2837}"/>
    <cellStyle name="Tusenskille 4 3 6" xfId="8820" xr:uid="{328A3EFA-CFA3-4E93-B335-E959C081130F}"/>
    <cellStyle name="Tusenskille 4 3 6 2" xfId="8821" xr:uid="{55C337F3-9B82-4486-B0AA-2F62651557E0}"/>
    <cellStyle name="Tusenskille 4 3 6 3" xfId="13133" xr:uid="{86E088D3-EA15-4FC6-AC26-887F55318F46}"/>
    <cellStyle name="Tusenskille 4 3 6 3 2" xfId="16247" xr:uid="{F63FC195-E095-4443-9E02-DDC2199EF428}"/>
    <cellStyle name="Tusenskille 4 3 6_Display_2" xfId="8822" xr:uid="{434DA721-811D-4891-A488-49BA1C5FDF22}"/>
    <cellStyle name="Tusenskille 4 3 7" xfId="8823" xr:uid="{485E7C70-EB17-4CF1-A998-51752ED2164A}"/>
    <cellStyle name="Tusenskille 4 3 8" xfId="8824" xr:uid="{CE30D39A-C031-4D34-BBBD-4792055B2922}"/>
    <cellStyle name="Tusenskille 4 3_Ark1" xfId="10149" xr:uid="{24ADAD2D-A822-4BBE-8D2D-44F82E4B8ED3}"/>
    <cellStyle name="Tusenskille 4 4" xfId="8825" xr:uid="{4AFB105D-21EF-486D-8348-3D035394CBC2}"/>
    <cellStyle name="Tusenskille 4 4 2" xfId="8826" xr:uid="{54F65626-9338-4E73-BA50-C461C77E50C9}"/>
    <cellStyle name="Tusenskille 4 4 2 10" xfId="8827" xr:uid="{FD6A9302-9CA8-4E7F-B48C-92FFC3F5C4EC}"/>
    <cellStyle name="Tusenskille 4 4 2 2" xfId="8828" xr:uid="{81C3DA6D-69C5-4283-B020-5C541862EB28}"/>
    <cellStyle name="Tusenskille 4 4 2 2 2" xfId="13265" xr:uid="{F310010A-B2A9-4B7F-8A3E-E48272B49F64}"/>
    <cellStyle name="Tusenskille 4 4 2 2 2 2" xfId="13393" xr:uid="{B9977764-FA13-4016-852F-A108CDF706FE}"/>
    <cellStyle name="Tusenskille 4 4 2 2 2 2 2" xfId="13751" xr:uid="{95D54AA3-D708-4ABD-8B51-D353C572C5D9}"/>
    <cellStyle name="Tusenskille 4 4 2 2 2 2 2 2" xfId="16827" xr:uid="{D238D4CA-07A6-480E-B6D2-BB1151680EF6}"/>
    <cellStyle name="Tusenskille 4 4 2 2 2 2 3" xfId="14119" xr:uid="{20F545F6-BCB1-456C-85B5-F807A1D12DC2}"/>
    <cellStyle name="Tusenskille 4 4 2 2 2 2 3 2" xfId="17187" xr:uid="{C04728FD-92D1-4B1A-981B-B2445FA1B842}"/>
    <cellStyle name="Tusenskille 4 4 2 2 2 2 4" xfId="16474" xr:uid="{5D29B296-7542-4E96-ACFC-00ACF40ADAA1}"/>
    <cellStyle name="Tusenskille 4 4 2 2 2 3" xfId="13593" xr:uid="{E80229CC-E6A6-476F-9418-D05073EFB37A}"/>
    <cellStyle name="Tusenskille 4 4 2 2 2 3 2" xfId="16669" xr:uid="{398BA03F-D9C3-4F4F-B752-9DD48B993EDD}"/>
    <cellStyle name="Tusenskille 4 4 2 2 2 4" xfId="13961" xr:uid="{6B6952BF-E140-46DE-B348-B0E9FAFC8F98}"/>
    <cellStyle name="Tusenskille 4 4 2 2 2 4 2" xfId="17029" xr:uid="{A8863EAE-2ED9-4AEA-97E8-2862D44CE73F}"/>
    <cellStyle name="Tusenskille 4 4 2 2 2 5" xfId="16346" xr:uid="{D466201F-498C-428C-9EC1-44D7DF6F71E3}"/>
    <cellStyle name="Tusenskille 4 4 2 2 3" xfId="13307" xr:uid="{2D283E55-62C7-443A-9862-21BD6092C559}"/>
    <cellStyle name="Tusenskille 4 4 2 2 3 2" xfId="13448" xr:uid="{70A241C5-1CE5-4191-88D1-F7CEF5FC995C}"/>
    <cellStyle name="Tusenskille 4 4 2 2 3 2 2" xfId="13810" xr:uid="{4986AC11-9881-4274-ABE6-E783738251A9}"/>
    <cellStyle name="Tusenskille 4 4 2 2 3 2 2 2" xfId="16886" xr:uid="{94401ABD-3B0E-4380-8404-C90BDE8C0DDE}"/>
    <cellStyle name="Tusenskille 4 4 2 2 3 2 3" xfId="14178" xr:uid="{CD933019-F5F3-4603-B3D4-C350A7845571}"/>
    <cellStyle name="Tusenskille 4 4 2 2 3 2 3 2" xfId="17246" xr:uid="{0D547922-AE69-4088-8B57-E470A06FE024}"/>
    <cellStyle name="Tusenskille 4 4 2 2 3 2 4" xfId="16529" xr:uid="{8D277D42-77C3-441A-9C48-2FC38E99217D}"/>
    <cellStyle name="Tusenskille 4 4 2 2 3 3" xfId="13649" xr:uid="{1F225012-9AD7-4B63-B351-31BD8D6683E6}"/>
    <cellStyle name="Tusenskille 4 4 2 2 3 3 2" xfId="16725" xr:uid="{75C49C94-5CCD-4399-8C54-430A471CF9E9}"/>
    <cellStyle name="Tusenskille 4 4 2 2 3 4" xfId="14017" xr:uid="{B35A88C2-4E02-4D54-A2A2-6E7D2E0DA89B}"/>
    <cellStyle name="Tusenskille 4 4 2 2 3 4 2" xfId="17085" xr:uid="{7D885CA8-1D12-46B1-A65E-01A9E3C9BB85}"/>
    <cellStyle name="Tusenskille 4 4 2 2 3 5" xfId="16388" xr:uid="{082BC015-25B4-4AFB-AD49-93B2C6D74913}"/>
    <cellStyle name="Tusenskille 4 4 2 2 4" xfId="13232" xr:uid="{1EDE8FA5-B922-44AF-9D36-D103EA4F58BF}"/>
    <cellStyle name="Tusenskille 4 4 2 2 4 2" xfId="13545" xr:uid="{E8B1971E-72FF-4473-BA49-72F4AFD25FAD}"/>
    <cellStyle name="Tusenskille 4 4 2 2 4 2 2" xfId="16621" xr:uid="{F0CB01D0-BD77-49A3-8671-B76D510A9DD5}"/>
    <cellStyle name="Tusenskille 4 4 2 2 4 3" xfId="13912" xr:uid="{1BD79885-E632-48B8-BA38-FACAA246BCD1}"/>
    <cellStyle name="Tusenskille 4 4 2 2 4 3 2" xfId="16980" xr:uid="{6E88A725-6C95-4327-92B9-021593179C36}"/>
    <cellStyle name="Tusenskille 4 4 2 2 4 4" xfId="16313" xr:uid="{A53571C4-CCA6-4944-BA5C-BCDBAD6AEB77}"/>
    <cellStyle name="Tusenskille 4 4 2 2 5" xfId="13348" xr:uid="{9E7BABAB-8A2E-405D-9090-87934E9FE552}"/>
    <cellStyle name="Tusenskille 4 4 2 2 5 2" xfId="13703" xr:uid="{65896277-A768-48F6-A7CF-7C9D691FD419}"/>
    <cellStyle name="Tusenskille 4 4 2 2 5 2 2" xfId="16779" xr:uid="{8D114EDE-0462-4453-BA14-A0F5C68AAE6F}"/>
    <cellStyle name="Tusenskille 4 4 2 2 5 3" xfId="14071" xr:uid="{8F0D47EB-A667-4A01-B6A2-CB4E14A7E2FF}"/>
    <cellStyle name="Tusenskille 4 4 2 2 5 3 2" xfId="17139" xr:uid="{89EB1FE2-D2E2-4BF5-B2C9-E7E2B6384049}"/>
    <cellStyle name="Tusenskille 4 4 2 2 5 4" xfId="16429" xr:uid="{2A112332-2D97-4A3F-842B-DFFC132E7BE3}"/>
    <cellStyle name="Tusenskille 4 4 2 2 6" xfId="13492" xr:uid="{C35649B2-5C47-4C47-A2B7-73E39B791010}"/>
    <cellStyle name="Tusenskille 4 4 2 2 6 2" xfId="16571" xr:uid="{5362CD31-8EC7-4335-B755-54B82466E6BD}"/>
    <cellStyle name="Tusenskille 4 4 2 2 7" xfId="13858" xr:uid="{D9D22A69-3F4F-4E74-A006-E0CA561F087E}"/>
    <cellStyle name="Tusenskille 4 4 2 2 7 2" xfId="16929" xr:uid="{1B770946-D2EA-4599-8B2D-7FE405999887}"/>
    <cellStyle name="Tusenskille 4 4 2 2 8" xfId="13134" xr:uid="{F9503131-D38A-44E8-BDB2-A69F164A1253}"/>
    <cellStyle name="Tusenskille 4 4 2 2 8 2" xfId="16248" xr:uid="{69FE9B9C-0620-4783-BB03-80947A0F9FD4}"/>
    <cellStyle name="Tusenskille 4 4 2 3" xfId="8829" xr:uid="{47715177-26C0-4767-97F2-FDE79196851B}"/>
    <cellStyle name="Tusenskille 4 4 2 4" xfId="8830" xr:uid="{DAD0DF03-F4F3-4539-8BC7-E88CB00004D0}"/>
    <cellStyle name="Tusenskille 4 4 2 5" xfId="8831" xr:uid="{E3EF8515-9AC0-4FAC-B7FC-286B38A99F15}"/>
    <cellStyle name="Tusenskille 4 4 2 6" xfId="8832" xr:uid="{9A36FA82-88D7-4B57-BD6A-9FCA2E942DCB}"/>
    <cellStyle name="Tusenskille 4 4 2 7" xfId="8833" xr:uid="{931C38FB-8D3B-4D64-B51E-BB3AFA51733E}"/>
    <cellStyle name="Tusenskille 4 4 2 8" xfId="8834" xr:uid="{A7CAC865-F8D5-431E-91C1-F519157340DF}"/>
    <cellStyle name="Tusenskille 4 4 2 9" xfId="8835" xr:uid="{3F8CBE8E-F3CA-4D03-A562-8A60DD1CB121}"/>
    <cellStyle name="Tusenskille 4 4 2_Balanse ASA legal" xfId="10150" xr:uid="{1C7FCC8B-AADA-4E62-A17D-9AAA4556F715}"/>
    <cellStyle name="Tusenskille 4 4 3" xfId="8836" xr:uid="{F9D5A703-699A-4193-83EA-B73CBA2ACD9F}"/>
    <cellStyle name="Tusenskille 4 4 3 10" xfId="8837" xr:uid="{9EB9B716-7DF9-4FB9-B787-4B5D015B0202}"/>
    <cellStyle name="Tusenskille 4 4 3 2" xfId="8838" xr:uid="{AA5CDDD1-AE73-4E58-B8A0-EA341727CCC0}"/>
    <cellStyle name="Tusenskille 4 4 3 2 2" xfId="13266" xr:uid="{3664CFB6-798D-44F1-9684-BA26D107BB12}"/>
    <cellStyle name="Tusenskille 4 4 3 2 2 2" xfId="13394" xr:uid="{61C88195-8D92-4883-9872-85A06B57E8D6}"/>
    <cellStyle name="Tusenskille 4 4 3 2 2 2 2" xfId="13752" xr:uid="{1C27512D-DCA8-4320-A0A1-38D48B943E2F}"/>
    <cellStyle name="Tusenskille 4 4 3 2 2 2 2 2" xfId="16828" xr:uid="{F568E209-5764-4A4B-A6AD-D3BA6BD53589}"/>
    <cellStyle name="Tusenskille 4 4 3 2 2 2 3" xfId="14120" xr:uid="{D7C4EB8A-F643-4E90-B9A6-8314BDF0F3B1}"/>
    <cellStyle name="Tusenskille 4 4 3 2 2 2 3 2" xfId="17188" xr:uid="{FC844AA3-43BC-46B0-BFB5-40CBCBB93C1B}"/>
    <cellStyle name="Tusenskille 4 4 3 2 2 2 4" xfId="16475" xr:uid="{8DC763D2-4458-4AEB-B524-A209E68064A2}"/>
    <cellStyle name="Tusenskille 4 4 3 2 2 3" xfId="13594" xr:uid="{E02620F6-D6FD-49DB-8DF3-AFDCD164DE84}"/>
    <cellStyle name="Tusenskille 4 4 3 2 2 3 2" xfId="16670" xr:uid="{3650C04B-E393-414B-9834-5E446D4602EC}"/>
    <cellStyle name="Tusenskille 4 4 3 2 2 4" xfId="13962" xr:uid="{2F1AF420-BA64-45A3-AA72-F35E5B761394}"/>
    <cellStyle name="Tusenskille 4 4 3 2 2 4 2" xfId="17030" xr:uid="{F266FF9C-7B56-4A48-A92F-7F2FABE8C739}"/>
    <cellStyle name="Tusenskille 4 4 3 2 2 5" xfId="16347" xr:uid="{47021E77-84F9-4D1D-B75E-E9BDE833FA46}"/>
    <cellStyle name="Tusenskille 4 4 3 2 3" xfId="13308" xr:uid="{D8418012-01C4-4693-BC0F-4956E39C3C85}"/>
    <cellStyle name="Tusenskille 4 4 3 2 3 2" xfId="13449" xr:uid="{FC527D1E-9C2E-4856-8FF9-A6AC94407B22}"/>
    <cellStyle name="Tusenskille 4 4 3 2 3 2 2" xfId="13811" xr:uid="{876D1BC8-2A14-4013-88C6-7FB98B51EC69}"/>
    <cellStyle name="Tusenskille 4 4 3 2 3 2 2 2" xfId="16887" xr:uid="{A2C29120-65C1-422A-965F-C8F45BDD5B9D}"/>
    <cellStyle name="Tusenskille 4 4 3 2 3 2 3" xfId="14179" xr:uid="{A662B2D0-B4E9-4B0D-8489-1A3EC1AEAD34}"/>
    <cellStyle name="Tusenskille 4 4 3 2 3 2 3 2" xfId="17247" xr:uid="{7AA2905C-017E-473F-A6F0-BB147972E2E4}"/>
    <cellStyle name="Tusenskille 4 4 3 2 3 2 4" xfId="16530" xr:uid="{BB2B577F-0E52-459B-826A-B14E2E7EF365}"/>
    <cellStyle name="Tusenskille 4 4 3 2 3 3" xfId="13650" xr:uid="{8DBD3C16-6917-41D9-B6DB-74AC4582DF7C}"/>
    <cellStyle name="Tusenskille 4 4 3 2 3 3 2" xfId="16726" xr:uid="{F9EAD829-F3BB-4CC4-AE89-80E2720B58DB}"/>
    <cellStyle name="Tusenskille 4 4 3 2 3 4" xfId="14018" xr:uid="{79395E50-3A77-4506-9706-182B242BCA01}"/>
    <cellStyle name="Tusenskille 4 4 3 2 3 4 2" xfId="17086" xr:uid="{7AFC1CB8-F578-45BB-8549-F613C1F70512}"/>
    <cellStyle name="Tusenskille 4 4 3 2 3 5" xfId="16389" xr:uid="{15FFD89D-DD2D-4EB0-8FA8-CB940C303ADE}"/>
    <cellStyle name="Tusenskille 4 4 3 2 4" xfId="13233" xr:uid="{A78FA950-A894-436C-96C2-EC9C9F126A71}"/>
    <cellStyle name="Tusenskille 4 4 3 2 4 2" xfId="13546" xr:uid="{AD782349-8147-4904-92B6-8A313BCF1289}"/>
    <cellStyle name="Tusenskille 4 4 3 2 4 2 2" xfId="16622" xr:uid="{83556230-4006-4036-BE48-25F19B0FB518}"/>
    <cellStyle name="Tusenskille 4 4 3 2 4 3" xfId="13913" xr:uid="{7AEF56A1-AA18-4298-AA14-2A77D3EA6AFC}"/>
    <cellStyle name="Tusenskille 4 4 3 2 4 3 2" xfId="16981" xr:uid="{11E49176-3D37-4320-A339-7D33169FF9BC}"/>
    <cellStyle name="Tusenskille 4 4 3 2 4 4" xfId="16314" xr:uid="{B640A0E2-17FD-4572-AA26-87452C7D624F}"/>
    <cellStyle name="Tusenskille 4 4 3 2 5" xfId="13349" xr:uid="{CCC8F235-ACD9-4025-969D-46A0E8FD80CC}"/>
    <cellStyle name="Tusenskille 4 4 3 2 5 2" xfId="13704" xr:uid="{F4ADA434-5FFE-4155-8DE2-9497A3AEDDFD}"/>
    <cellStyle name="Tusenskille 4 4 3 2 5 2 2" xfId="16780" xr:uid="{95AD539C-4713-4B4B-B23C-FF0E46B644B9}"/>
    <cellStyle name="Tusenskille 4 4 3 2 5 3" xfId="14072" xr:uid="{A6D68036-DEBE-40A1-9374-8C2A14580AD4}"/>
    <cellStyle name="Tusenskille 4 4 3 2 5 3 2" xfId="17140" xr:uid="{3670CB68-9BE1-4C8F-8488-83B57C661269}"/>
    <cellStyle name="Tusenskille 4 4 3 2 5 4" xfId="16430" xr:uid="{C2B96878-31E9-4479-8F44-8119782A17F1}"/>
    <cellStyle name="Tusenskille 4 4 3 2 6" xfId="13493" xr:uid="{161B5956-B31F-4697-BB30-915997C186A8}"/>
    <cellStyle name="Tusenskille 4 4 3 2 6 2" xfId="16572" xr:uid="{3CFC6E63-2087-4C53-A8B3-38DAE81D92A9}"/>
    <cellStyle name="Tusenskille 4 4 3 2 7" xfId="13859" xr:uid="{BC7EB005-08EC-44E7-9E55-09B59532D35B}"/>
    <cellStyle name="Tusenskille 4 4 3 2 7 2" xfId="16930" xr:uid="{80A954D9-B106-47EB-A27D-FCA8902C5FAE}"/>
    <cellStyle name="Tusenskille 4 4 3 2 8" xfId="13135" xr:uid="{D6C2C4B6-C338-4DD5-B32B-3001298FB976}"/>
    <cellStyle name="Tusenskille 4 4 3 2 8 2" xfId="16249" xr:uid="{239BDB2F-7EB5-47F5-BECC-867FEB01EBEB}"/>
    <cellStyle name="Tusenskille 4 4 3 3" xfId="8839" xr:uid="{6F304E04-66B6-46CF-B722-17991E4ADFB2}"/>
    <cellStyle name="Tusenskille 4 4 3 4" xfId="8840" xr:uid="{29099015-7522-4990-8C81-5B3B9D9582ED}"/>
    <cellStyle name="Tusenskille 4 4 3 5" xfId="8841" xr:uid="{B32FC292-A9B6-41CB-89CA-B0FB29E081F5}"/>
    <cellStyle name="Tusenskille 4 4 3 6" xfId="8842" xr:uid="{A6186FCB-F012-4884-97E0-AC2ECA449B2A}"/>
    <cellStyle name="Tusenskille 4 4 3 7" xfId="8843" xr:uid="{1D9A6ACA-45D1-4A23-92D3-28327B6011E6}"/>
    <cellStyle name="Tusenskille 4 4 3 8" xfId="8844" xr:uid="{4EC69C1F-3EEA-4F26-B32A-4A05FEE74848}"/>
    <cellStyle name="Tusenskille 4 4 3 9" xfId="8845" xr:uid="{76717039-7E01-4AF8-9EE1-23A67AB4AA8C}"/>
    <cellStyle name="Tusenskille 4 4 3_Balanse ASA legal" xfId="10151" xr:uid="{E9C2EB70-1801-4519-A4E3-A95ABE9B4D2C}"/>
    <cellStyle name="Tusenskille 4 4 4" xfId="8846" xr:uid="{806CE544-A5AE-4F1A-89D8-31F0ED0972D0}"/>
    <cellStyle name="Tusenskille 4 4 4 2" xfId="8847" xr:uid="{46DECE0D-7A2C-4B58-85EE-7C83E6EC3398}"/>
    <cellStyle name="Tusenskille 4 4 4 2 2" xfId="8848" xr:uid="{115F3221-6201-4EA9-B29A-8F542C5DAFF6}"/>
    <cellStyle name="Tusenskille 4 4 4 2 3" xfId="13136" xr:uid="{1B3AE71A-FBA9-410F-AB9A-3E01263FB762}"/>
    <cellStyle name="Tusenskille 4 4 4 2 3 2" xfId="16250" xr:uid="{868C6D63-AD3C-4CC1-9263-DB0A6948F0B1}"/>
    <cellStyle name="Tusenskille 4 4 4 2_Display_2" xfId="8849" xr:uid="{62BD40E3-7D83-45C2-9AA2-C2F2A5FF2CB1}"/>
    <cellStyle name="Tusenskille 4 4 4 3" xfId="8850" xr:uid="{59B89595-AF51-452D-A752-C28F3A9344C7}"/>
    <cellStyle name="Tusenskille 4 4 4_Balanse ASA legal" xfId="10152" xr:uid="{8BACCFBB-B668-46BD-A1D1-68B591365151}"/>
    <cellStyle name="Tusenskille 4 4 5" xfId="8851" xr:uid="{7599DDA9-1C3E-4DCF-BFDF-650EAF097EA2}"/>
    <cellStyle name="Tusenskille 4 4 5 2" xfId="8852" xr:uid="{6998C50F-A6A3-441B-A3CD-D07AC1F24496}"/>
    <cellStyle name="Tusenskille 4 4 5 3" xfId="13137" xr:uid="{990D069B-13EB-41A7-9AEB-5ED9C69D4F0A}"/>
    <cellStyle name="Tusenskille 4 4 5 3 2" xfId="16251" xr:uid="{1E6BE546-2D2F-4ED9-8962-6485CFF6049A}"/>
    <cellStyle name="Tusenskille 4 4 5_Display_2" xfId="8853" xr:uid="{B02CEDAA-93FF-4547-B3DC-7B8F3786F451}"/>
    <cellStyle name="Tusenskille 4 4 6" xfId="8854" xr:uid="{BEDA8860-3B55-4309-84DD-A31B6B321C22}"/>
    <cellStyle name="Tusenskille 4 4 7" xfId="8855" xr:uid="{7C3A8A6D-5427-42B2-B512-A016A46C5F18}"/>
    <cellStyle name="Tusenskille 4 4_Ark1" xfId="10153" xr:uid="{215843AF-7A95-44D1-A143-4B567C6B0760}"/>
    <cellStyle name="Tusenskille 4 5" xfId="8856" xr:uid="{EB654928-E47E-4712-896C-18AA01CD7D32}"/>
    <cellStyle name="Tusenskille 4 5 2" xfId="8857" xr:uid="{63BEBBD9-6B61-4607-A4FF-3B69697B051C}"/>
    <cellStyle name="Tusenskille 4 5 2 10" xfId="8858" xr:uid="{8422191D-5F01-43AD-B430-889D7C889B48}"/>
    <cellStyle name="Tusenskille 4 5 2 2" xfId="8859" xr:uid="{DBFED6B5-E826-4241-AE04-2597B75C6410}"/>
    <cellStyle name="Tusenskille 4 5 2 2 2" xfId="13267" xr:uid="{4A4F6BCE-2EE2-4C6C-B3EE-5ABCCC5575B3}"/>
    <cellStyle name="Tusenskille 4 5 2 2 2 2" xfId="13395" xr:uid="{4735746D-4313-477F-BEE1-2D18EE23C3B2}"/>
    <cellStyle name="Tusenskille 4 5 2 2 2 2 2" xfId="13753" xr:uid="{20D636B1-3F04-412A-8026-262470C0A2D3}"/>
    <cellStyle name="Tusenskille 4 5 2 2 2 2 2 2" xfId="16829" xr:uid="{60AAC4C8-16EC-44E6-94A3-8958DE9DAC09}"/>
    <cellStyle name="Tusenskille 4 5 2 2 2 2 3" xfId="14121" xr:uid="{B3343EC7-4CB1-4BBD-870F-428504CA28B3}"/>
    <cellStyle name="Tusenskille 4 5 2 2 2 2 3 2" xfId="17189" xr:uid="{3C7DB3FA-CBE5-4C62-B35F-CB3316B49F32}"/>
    <cellStyle name="Tusenskille 4 5 2 2 2 2 4" xfId="16476" xr:uid="{9D52F192-EBB9-4E17-A18A-FEDC515E8534}"/>
    <cellStyle name="Tusenskille 4 5 2 2 2 3" xfId="13595" xr:uid="{AFB2BE0E-8281-492D-9F1C-DFC2F0485E11}"/>
    <cellStyle name="Tusenskille 4 5 2 2 2 3 2" xfId="16671" xr:uid="{BE7AD3E1-13F1-4B5B-85EE-87151EC94C27}"/>
    <cellStyle name="Tusenskille 4 5 2 2 2 4" xfId="13963" xr:uid="{808C1752-3BDD-49EB-B99F-55FE65B1A86C}"/>
    <cellStyle name="Tusenskille 4 5 2 2 2 4 2" xfId="17031" xr:uid="{FCEF4A09-EB06-449B-96D3-E55770FAABA2}"/>
    <cellStyle name="Tusenskille 4 5 2 2 2 5" xfId="16348" xr:uid="{82095E32-BB7E-4BB7-B7E0-EF83B983F3FB}"/>
    <cellStyle name="Tusenskille 4 5 2 2 3" xfId="13309" xr:uid="{0D993FF3-FE02-4FF2-B1AF-8F568454FBA5}"/>
    <cellStyle name="Tusenskille 4 5 2 2 3 2" xfId="13450" xr:uid="{493FBF45-0526-4671-B302-C5AEFCAC49B5}"/>
    <cellStyle name="Tusenskille 4 5 2 2 3 2 2" xfId="13812" xr:uid="{93B75DD5-693C-4438-BAF3-0CC518DE898C}"/>
    <cellStyle name="Tusenskille 4 5 2 2 3 2 2 2" xfId="16888" xr:uid="{91E72658-EFFE-40C8-ADDC-B1A2A56ABA93}"/>
    <cellStyle name="Tusenskille 4 5 2 2 3 2 3" xfId="14180" xr:uid="{987D6F86-EABE-4A6B-A904-7CC49DFC16CA}"/>
    <cellStyle name="Tusenskille 4 5 2 2 3 2 3 2" xfId="17248" xr:uid="{12689DD2-438B-413E-9F65-02865E9BF084}"/>
    <cellStyle name="Tusenskille 4 5 2 2 3 2 4" xfId="16531" xr:uid="{06AE1DA7-D1E9-43C6-A15B-ED051FF01486}"/>
    <cellStyle name="Tusenskille 4 5 2 2 3 3" xfId="13651" xr:uid="{70FCFB5A-6534-4FC3-BC95-1CB29C36B647}"/>
    <cellStyle name="Tusenskille 4 5 2 2 3 3 2" xfId="16727" xr:uid="{9FB943A3-EB36-47CF-A3C3-6E180ACEE863}"/>
    <cellStyle name="Tusenskille 4 5 2 2 3 4" xfId="14019" xr:uid="{0CF5EB36-91C9-4B43-9652-CAB86144F322}"/>
    <cellStyle name="Tusenskille 4 5 2 2 3 4 2" xfId="17087" xr:uid="{D1FDE65B-C1C5-4862-8010-A1AB17CD44F4}"/>
    <cellStyle name="Tusenskille 4 5 2 2 3 5" xfId="16390" xr:uid="{82AD973F-E49F-4D11-AF2F-C369512164FD}"/>
    <cellStyle name="Tusenskille 4 5 2 2 4" xfId="13234" xr:uid="{FE2FB368-DA11-4A25-BE86-C41CEF9A50CC}"/>
    <cellStyle name="Tusenskille 4 5 2 2 4 2" xfId="13547" xr:uid="{A19707B2-E87E-418B-9CD7-9EAC2BFBE739}"/>
    <cellStyle name="Tusenskille 4 5 2 2 4 2 2" xfId="16623" xr:uid="{C87F9007-78EE-427C-920F-1D5AB537379C}"/>
    <cellStyle name="Tusenskille 4 5 2 2 4 3" xfId="13914" xr:uid="{9FA7D905-4519-48E8-9BA5-784D4A192D8E}"/>
    <cellStyle name="Tusenskille 4 5 2 2 4 3 2" xfId="16982" xr:uid="{B5B327C1-C1AD-4B9F-95A6-9371A00E1335}"/>
    <cellStyle name="Tusenskille 4 5 2 2 4 4" xfId="16315" xr:uid="{13BC596E-5573-4C42-B201-741F3862BA4C}"/>
    <cellStyle name="Tusenskille 4 5 2 2 5" xfId="13350" xr:uid="{B4FBCE81-CCFC-4644-AD00-9D4C58B0C380}"/>
    <cellStyle name="Tusenskille 4 5 2 2 5 2" xfId="13705" xr:uid="{0B3BFB99-144B-4DEA-9BBB-52ED10251790}"/>
    <cellStyle name="Tusenskille 4 5 2 2 5 2 2" xfId="16781" xr:uid="{255F009F-BA18-47B2-B080-6560966D9043}"/>
    <cellStyle name="Tusenskille 4 5 2 2 5 3" xfId="14073" xr:uid="{789B5DF0-AD3C-4AD1-82D5-CCE08E2C7435}"/>
    <cellStyle name="Tusenskille 4 5 2 2 5 3 2" xfId="17141" xr:uid="{3C50BD71-4EBD-45D4-827A-54C9876A1B48}"/>
    <cellStyle name="Tusenskille 4 5 2 2 5 4" xfId="16431" xr:uid="{8055D789-A7DD-4F29-BAF1-3FE517D506BF}"/>
    <cellStyle name="Tusenskille 4 5 2 2 6" xfId="13494" xr:uid="{16B22BB8-B98B-42B7-8F40-B8FACD5D59AD}"/>
    <cellStyle name="Tusenskille 4 5 2 2 6 2" xfId="16573" xr:uid="{EB567D09-1127-4303-A709-C21EC5A93BF4}"/>
    <cellStyle name="Tusenskille 4 5 2 2 7" xfId="13860" xr:uid="{3E174ED0-C911-42A8-98BB-4AD17B26B028}"/>
    <cellStyle name="Tusenskille 4 5 2 2 7 2" xfId="16931" xr:uid="{DDF8A5B2-8E2B-4CF6-8A0A-6DE151602973}"/>
    <cellStyle name="Tusenskille 4 5 2 2 8" xfId="13138" xr:uid="{41366153-E30F-457B-9F9E-61486D97139D}"/>
    <cellStyle name="Tusenskille 4 5 2 2 8 2" xfId="16252" xr:uid="{B5D9711F-B9B5-45AD-BE85-F2E506730334}"/>
    <cellStyle name="Tusenskille 4 5 2 3" xfId="8860" xr:uid="{771ACE40-DCA3-4EC7-85B8-3B01B7731B5B}"/>
    <cellStyle name="Tusenskille 4 5 2 4" xfId="8861" xr:uid="{BEDDC390-1C64-4418-A9FC-8947273ED3A1}"/>
    <cellStyle name="Tusenskille 4 5 2 5" xfId="8862" xr:uid="{C853FEFC-6B2F-48A7-9E81-B2E7FFD05E60}"/>
    <cellStyle name="Tusenskille 4 5 2 6" xfId="8863" xr:uid="{06EFB242-9D7C-4B2E-885E-C044CF399442}"/>
    <cellStyle name="Tusenskille 4 5 2 7" xfId="8864" xr:uid="{BAC5EEDB-FF79-4104-AC0A-B475FF375AE6}"/>
    <cellStyle name="Tusenskille 4 5 2 8" xfId="8865" xr:uid="{7BE4CAEB-9136-4D6A-BB6D-4BBB448711C3}"/>
    <cellStyle name="Tusenskille 4 5 2 9" xfId="8866" xr:uid="{6EDEE65C-A4A6-4E52-9A50-334F9F200171}"/>
    <cellStyle name="Tusenskille 4 5 2_Balanse ASA legal" xfId="10154" xr:uid="{62BE8CC3-BBB2-48D3-906E-106F9E4DFB28}"/>
    <cellStyle name="Tusenskille 4 5 3" xfId="8867" xr:uid="{914233A4-58DC-4818-990B-870613C123FA}"/>
    <cellStyle name="Tusenskille 4 5 3 2" xfId="8868" xr:uid="{6D338329-F2AF-46E0-97E5-61CF38479E1A}"/>
    <cellStyle name="Tusenskille 4 5 3 2 2" xfId="8869" xr:uid="{F5ED7031-EDA4-4C6D-8BF7-B1389236919B}"/>
    <cellStyle name="Tusenskille 4 5 3 2 2 2" xfId="8870" xr:uid="{C7FF90BC-B620-46F1-88EE-2C36DB817DA9}"/>
    <cellStyle name="Tusenskille 4 5 3 2 2 3" xfId="13139" xr:uid="{A11BDEDA-769C-40B0-81B4-35BE15504B3D}"/>
    <cellStyle name="Tusenskille 4 5 3 2 2 3 2" xfId="16253" xr:uid="{250AA701-BE65-4483-9A46-D91857A8D093}"/>
    <cellStyle name="Tusenskille 4 5 3 2 2_Display_2" xfId="8871" xr:uid="{656CB883-8BDA-4342-8824-0601BCE63B06}"/>
    <cellStyle name="Tusenskille 4 5 3 2 3" xfId="8872" xr:uid="{8E8EA835-4A50-4D5D-BBA2-2FD0E8AE06F9}"/>
    <cellStyle name="Tusenskille 4 5 3 2_Balanse ASA legal" xfId="10155" xr:uid="{C3614280-9FD3-4565-B121-CF2A874BB880}"/>
    <cellStyle name="Tusenskille 4 5 3 3" xfId="8873" xr:uid="{2F8F402C-2FD2-4834-A90B-1C6A65E92FCB}"/>
    <cellStyle name="Tusenskille 4 5 3 3 2" xfId="8874" xr:uid="{989F4C74-8DB2-47B3-A2BE-236D0F400CF1}"/>
    <cellStyle name="Tusenskille 4 5 3 3 3" xfId="13140" xr:uid="{709F9DCE-0521-4D5B-9224-2C8C26DC1F1B}"/>
    <cellStyle name="Tusenskille 4 5 3 3 3 2" xfId="16254" xr:uid="{4C4B8B79-B72C-46B1-A048-DCC05A952730}"/>
    <cellStyle name="Tusenskille 4 5 3 3_Display_2" xfId="8875" xr:uid="{1DA52FBC-F4A2-481E-95F5-E201F6E5CC44}"/>
    <cellStyle name="Tusenskille 4 5 3 4" xfId="8876" xr:uid="{BF7859A9-5323-44CF-BBA9-A9E6181199A3}"/>
    <cellStyle name="Tusenskille 4 5 3 5" xfId="8877" xr:uid="{D5F309A8-BF34-4D38-B73B-F0C81EFA87F4}"/>
    <cellStyle name="Tusenskille 4 5 3_Ark1" xfId="10156" xr:uid="{F04D023C-3552-4033-B6EF-514158D8005C}"/>
    <cellStyle name="Tusenskille 4 5 4" xfId="8878" xr:uid="{43B66530-1D22-487E-9DD6-28611BB4F7CB}"/>
    <cellStyle name="Tusenskille 4 5 4 2" xfId="8879" xr:uid="{175F3534-F5C4-4EF9-B9EE-D5B33AD8DC1A}"/>
    <cellStyle name="Tusenskille 4 5 4 2 2" xfId="8880" xr:uid="{9672620D-E7E6-4AB2-8999-51D60082C092}"/>
    <cellStyle name="Tusenskille 4 5 4 2 3" xfId="13141" xr:uid="{EC761938-DF6F-4DDB-835A-F27E5E94FEED}"/>
    <cellStyle name="Tusenskille 4 5 4 2 3 2" xfId="16255" xr:uid="{C42A8938-4643-48EE-9F1A-93D5BD4C8794}"/>
    <cellStyle name="Tusenskille 4 5 4 2_Display_2" xfId="8881" xr:uid="{8AA180D4-1A36-4671-96A7-C29C1EA3F467}"/>
    <cellStyle name="Tusenskille 4 5 4 3" xfId="8882" xr:uid="{EE488770-65F9-4847-A75B-1021B833D30E}"/>
    <cellStyle name="Tusenskille 4 5 4_Balanse ASA legal" xfId="10157" xr:uid="{58FA3FBC-BB18-4BE7-8F5A-41A2A19E32F8}"/>
    <cellStyle name="Tusenskille 4 5 5" xfId="8883" xr:uid="{7A19C16D-BA14-417C-BC66-08791C7084D6}"/>
    <cellStyle name="Tusenskille 4 5 5 2" xfId="8884" xr:uid="{CAEE7DC6-1F92-4130-B10B-85732CB2F8A1}"/>
    <cellStyle name="Tusenskille 4 5 5 3" xfId="13142" xr:uid="{71DB2DCE-756B-48FB-958A-D1365130D265}"/>
    <cellStyle name="Tusenskille 4 5 5 3 2" xfId="16256" xr:uid="{55C22544-DAF1-49DA-AE36-11882B40985A}"/>
    <cellStyle name="Tusenskille 4 5 5_Display_2" xfId="8885" xr:uid="{E9CB927C-E1A3-4817-9522-BE09F9771E83}"/>
    <cellStyle name="Tusenskille 4 5 6" xfId="8886" xr:uid="{8FB8BE62-FD7A-4A47-9670-F89A11FC3E20}"/>
    <cellStyle name="Tusenskille 4 5 7" xfId="8887" xr:uid="{8940ACDF-6564-4CD5-842C-E8B84DDC0DAF}"/>
    <cellStyle name="Tusenskille 4 5_Ark1" xfId="10158" xr:uid="{DD2956CA-41AB-404C-91D0-A9D13ECC4E3E}"/>
    <cellStyle name="Tusenskille 4 6" xfId="8888" xr:uid="{0844E934-7B64-4C79-9B09-2767A1EF1484}"/>
    <cellStyle name="Tusenskille 4 6 10" xfId="8889" xr:uid="{909D7AB6-1A72-4426-853C-9769CC2F4A46}"/>
    <cellStyle name="Tusenskille 4 6 2" xfId="8890" xr:uid="{94829504-C6B8-4C11-AE1A-F9B886819621}"/>
    <cellStyle name="Tusenskille 4 6 2 2" xfId="13268" xr:uid="{353B3A7A-A5FE-43AA-B50B-5F231EB5ACE5}"/>
    <cellStyle name="Tusenskille 4 6 2 2 2" xfId="13396" xr:uid="{352CE112-2ECF-4FE3-8A36-7CA430A0ED36}"/>
    <cellStyle name="Tusenskille 4 6 2 2 2 2" xfId="13754" xr:uid="{D95D8A17-EC85-46E0-AA6D-DE724BEDEFBB}"/>
    <cellStyle name="Tusenskille 4 6 2 2 2 2 2" xfId="16830" xr:uid="{D2A72B3C-FB72-4E3A-B8E9-2A211A975557}"/>
    <cellStyle name="Tusenskille 4 6 2 2 2 3" xfId="14122" xr:uid="{02729D1B-53E2-43CD-BDEC-1ACA793186CD}"/>
    <cellStyle name="Tusenskille 4 6 2 2 2 3 2" xfId="17190" xr:uid="{36EE7AF9-49CC-451A-90B1-34E9025F92B1}"/>
    <cellStyle name="Tusenskille 4 6 2 2 2 4" xfId="16477" xr:uid="{64C908A9-2F24-4C8B-9AC6-84A9A1B56E1D}"/>
    <cellStyle name="Tusenskille 4 6 2 2 3" xfId="13596" xr:uid="{558BA9A5-3612-44BE-9CE1-8726F54C9DB1}"/>
    <cellStyle name="Tusenskille 4 6 2 2 3 2" xfId="16672" xr:uid="{8532CF8E-E471-4BBF-8D04-81D188C6338A}"/>
    <cellStyle name="Tusenskille 4 6 2 2 4" xfId="13964" xr:uid="{06D2C8FA-C002-4ED4-AC29-B3BBDFD0F8B0}"/>
    <cellStyle name="Tusenskille 4 6 2 2 4 2" xfId="17032" xr:uid="{584EC5B4-E2AA-4BBE-88F3-8E696CC7DD46}"/>
    <cellStyle name="Tusenskille 4 6 2 2 5" xfId="16349" xr:uid="{94B82449-0C90-4F68-B5A4-C8B82053EC5A}"/>
    <cellStyle name="Tusenskille 4 6 2 3" xfId="13310" xr:uid="{5E8FACAF-9E7A-4E7D-9D49-45679562834A}"/>
    <cellStyle name="Tusenskille 4 6 2 3 2" xfId="13451" xr:uid="{BBCD146B-A04E-4E82-945C-93ACDEF0F36A}"/>
    <cellStyle name="Tusenskille 4 6 2 3 2 2" xfId="13813" xr:uid="{73D3F12E-DBE7-48A3-B51E-4F64E3C89938}"/>
    <cellStyle name="Tusenskille 4 6 2 3 2 2 2" xfId="16889" xr:uid="{403BF8AC-9F10-4DEB-A180-1E16C38170DF}"/>
    <cellStyle name="Tusenskille 4 6 2 3 2 3" xfId="14181" xr:uid="{2E8A5A1E-F8E2-4A2C-A645-CE9BF30CF53A}"/>
    <cellStyle name="Tusenskille 4 6 2 3 2 3 2" xfId="17249" xr:uid="{0B47CA66-8DE5-46CB-8C92-B90462259D8E}"/>
    <cellStyle name="Tusenskille 4 6 2 3 2 4" xfId="16532" xr:uid="{AC5B71D3-A66A-41F3-826E-B82E2ABFBEA7}"/>
    <cellStyle name="Tusenskille 4 6 2 3 3" xfId="13652" xr:uid="{901D06BA-B75D-4A57-A6F1-E4F8DCBA5C7D}"/>
    <cellStyle name="Tusenskille 4 6 2 3 3 2" xfId="16728" xr:uid="{0C02EB64-A8AC-4D74-9CA3-CE9D4DF4E5B9}"/>
    <cellStyle name="Tusenskille 4 6 2 3 4" xfId="14020" xr:uid="{85506CE6-A489-4480-A8DE-440DBCA3A0F0}"/>
    <cellStyle name="Tusenskille 4 6 2 3 4 2" xfId="17088" xr:uid="{49F34171-7CC9-42C9-AC6F-3E0E8E272B19}"/>
    <cellStyle name="Tusenskille 4 6 2 3 5" xfId="16391" xr:uid="{D10C0570-66F8-4758-9D0E-D7DB5B41704C}"/>
    <cellStyle name="Tusenskille 4 6 2 4" xfId="13235" xr:uid="{3C1B8892-14EE-4545-991F-8085BEFDC6D5}"/>
    <cellStyle name="Tusenskille 4 6 2 4 2" xfId="13548" xr:uid="{8AEC3406-33D3-4AB6-A236-96A2908E17C9}"/>
    <cellStyle name="Tusenskille 4 6 2 4 2 2" xfId="16624" xr:uid="{138B85F4-FA21-4592-A17B-2BE165B835D5}"/>
    <cellStyle name="Tusenskille 4 6 2 4 3" xfId="13915" xr:uid="{FF0369F9-40BB-4F26-B82D-1BBDF9AFB89B}"/>
    <cellStyle name="Tusenskille 4 6 2 4 3 2" xfId="16983" xr:uid="{6C1EA2E1-DD5F-419B-AAC9-3368037F9CD8}"/>
    <cellStyle name="Tusenskille 4 6 2 4 4" xfId="16316" xr:uid="{835B80D0-6347-4937-BC44-9A81C063AB64}"/>
    <cellStyle name="Tusenskille 4 6 2 5" xfId="13351" xr:uid="{1FF6D4C9-DBD4-4661-A9B2-800823C94A6C}"/>
    <cellStyle name="Tusenskille 4 6 2 5 2" xfId="13706" xr:uid="{479FB165-1092-4D79-8B70-B1BD40B9ED30}"/>
    <cellStyle name="Tusenskille 4 6 2 5 2 2" xfId="16782" xr:uid="{2B7F2362-4E6F-435D-AA9C-0C7EF847A052}"/>
    <cellStyle name="Tusenskille 4 6 2 5 3" xfId="14074" xr:uid="{257E24CB-47FA-427F-8ED0-19A6CB10E2F8}"/>
    <cellStyle name="Tusenskille 4 6 2 5 3 2" xfId="17142" xr:uid="{70D66117-94FA-44C8-8560-D0F2FB65CA83}"/>
    <cellStyle name="Tusenskille 4 6 2 5 4" xfId="16432" xr:uid="{CB086F84-D128-4A82-BB24-12C8D264578B}"/>
    <cellStyle name="Tusenskille 4 6 2 6" xfId="13495" xr:uid="{69586B8C-BEBE-47DA-8137-8658EA665DB9}"/>
    <cellStyle name="Tusenskille 4 6 2 6 2" xfId="16574" xr:uid="{FE4A25B4-56AF-4384-9464-F5FE41AF6712}"/>
    <cellStyle name="Tusenskille 4 6 2 7" xfId="13861" xr:uid="{DFCD17F8-4A2B-49F6-B4EB-2B3A2DA29CAD}"/>
    <cellStyle name="Tusenskille 4 6 2 7 2" xfId="16932" xr:uid="{5C4FE696-797B-4E1A-B0BD-81D1566AAA35}"/>
    <cellStyle name="Tusenskille 4 6 2 8" xfId="13143" xr:uid="{C35374F8-51FF-4E72-8336-2AF762923362}"/>
    <cellStyle name="Tusenskille 4 6 2 8 2" xfId="16257" xr:uid="{504D1E12-F00A-4D7D-92C4-F18978A6D866}"/>
    <cellStyle name="Tusenskille 4 6 3" xfId="8891" xr:uid="{32D41059-DABD-45E1-86AA-3005F6B79802}"/>
    <cellStyle name="Tusenskille 4 6 4" xfId="8892" xr:uid="{929308F1-AB2F-4052-BA5C-9A79E65924D3}"/>
    <cellStyle name="Tusenskille 4 6 5" xfId="8893" xr:uid="{09DD3007-08CE-4CE5-A691-7815BB8258A6}"/>
    <cellStyle name="Tusenskille 4 6 6" xfId="8894" xr:uid="{9543D01B-6D3D-41B9-A274-D9FA81DC51D9}"/>
    <cellStyle name="Tusenskille 4 6 7" xfId="8895" xr:uid="{4222E9E3-1016-4C2D-99CC-32144D242BA8}"/>
    <cellStyle name="Tusenskille 4 6 8" xfId="8896" xr:uid="{B7DB6848-887D-47EF-B21E-5F24115A2728}"/>
    <cellStyle name="Tusenskille 4 6 9" xfId="8897" xr:uid="{004D1457-5CC3-4931-B673-C938173F2C5D}"/>
    <cellStyle name="Tusenskille 4 6_Balanse ASA legal" xfId="10159" xr:uid="{E3512F8D-23FA-4608-83A9-3B3615BDDA9F}"/>
    <cellStyle name="Tusenskille 4 7" xfId="8898" xr:uid="{ED446EC6-E7D0-4873-9A17-B41445A4B6C2}"/>
    <cellStyle name="Tusenskille 4 7 10" xfId="8899" xr:uid="{9ACB43B3-8B98-4F5D-A571-B81765F10BEE}"/>
    <cellStyle name="Tusenskille 4 7 2" xfId="8900" xr:uid="{9AC05381-7564-4AEB-8A6C-CE9E0DABB5E7}"/>
    <cellStyle name="Tusenskille 4 7 2 2" xfId="13269" xr:uid="{BAABCD82-1AB3-4B5A-B589-48D853BCFD79}"/>
    <cellStyle name="Tusenskille 4 7 2 2 2" xfId="13397" xr:uid="{01E4A12E-9454-458A-B066-2D8AD81C0357}"/>
    <cellStyle name="Tusenskille 4 7 2 2 2 2" xfId="13755" xr:uid="{8FA9AED5-1643-4E49-B583-FC61438A42E9}"/>
    <cellStyle name="Tusenskille 4 7 2 2 2 2 2" xfId="16831" xr:uid="{353A254F-81AC-47FB-A9EC-8CBFF09CD80A}"/>
    <cellStyle name="Tusenskille 4 7 2 2 2 3" xfId="14123" xr:uid="{5C2D30DF-2DDE-4852-A13D-F0CA56F54891}"/>
    <cellStyle name="Tusenskille 4 7 2 2 2 3 2" xfId="17191" xr:uid="{99F4F809-F766-4418-B1A5-F87DFE047D95}"/>
    <cellStyle name="Tusenskille 4 7 2 2 2 4" xfId="16478" xr:uid="{1C0D7989-BFE4-4985-8BD3-7820A83C7B60}"/>
    <cellStyle name="Tusenskille 4 7 2 2 3" xfId="13597" xr:uid="{2DA7FEA0-022D-4239-8B50-15A42F98E075}"/>
    <cellStyle name="Tusenskille 4 7 2 2 3 2" xfId="16673" xr:uid="{5B49371B-9E7C-43E8-A496-78A0398B8D09}"/>
    <cellStyle name="Tusenskille 4 7 2 2 4" xfId="13965" xr:uid="{EA7F574E-0D3B-4A6A-B88E-7B720B117074}"/>
    <cellStyle name="Tusenskille 4 7 2 2 4 2" xfId="17033" xr:uid="{AC1DDB2D-61E8-415D-9D3F-D81DAC9B0E0C}"/>
    <cellStyle name="Tusenskille 4 7 2 2 5" xfId="16350" xr:uid="{4206B3F4-733C-4BB6-9C07-53E22B010CCE}"/>
    <cellStyle name="Tusenskille 4 7 2 3" xfId="13311" xr:uid="{325B04B3-E6B5-4D4F-8AAF-13BCE7D6F07B}"/>
    <cellStyle name="Tusenskille 4 7 2 3 2" xfId="13452" xr:uid="{6A7AB697-E525-4A0E-9951-CB8C03F7D560}"/>
    <cellStyle name="Tusenskille 4 7 2 3 2 2" xfId="13814" xr:uid="{36800D70-4F4F-4165-B143-4D1801536C32}"/>
    <cellStyle name="Tusenskille 4 7 2 3 2 2 2" xfId="16890" xr:uid="{A4A2228F-57C4-4BA5-8696-508C2828AA91}"/>
    <cellStyle name="Tusenskille 4 7 2 3 2 3" xfId="14182" xr:uid="{D315A786-15BA-47AE-933B-0D7E67FBDCC6}"/>
    <cellStyle name="Tusenskille 4 7 2 3 2 3 2" xfId="17250" xr:uid="{19088887-663E-4D64-87B3-87A03764F0CD}"/>
    <cellStyle name="Tusenskille 4 7 2 3 2 4" xfId="16533" xr:uid="{C79C0C46-AD46-4A04-A810-F2D72925D2D4}"/>
    <cellStyle name="Tusenskille 4 7 2 3 3" xfId="13653" xr:uid="{2CBB82E5-DB45-41D7-A1C5-4FD0AF67CBBC}"/>
    <cellStyle name="Tusenskille 4 7 2 3 3 2" xfId="16729" xr:uid="{A269BE1B-ABE3-41A8-BDE7-3873E58A9915}"/>
    <cellStyle name="Tusenskille 4 7 2 3 4" xfId="14021" xr:uid="{C959782A-4BF9-40A4-8AC8-53F81B76B333}"/>
    <cellStyle name="Tusenskille 4 7 2 3 4 2" xfId="17089" xr:uid="{A6F6456B-FAEA-42C3-BD91-3B7FB38561D1}"/>
    <cellStyle name="Tusenskille 4 7 2 3 5" xfId="16392" xr:uid="{EB2FE684-469B-4B64-B942-9EF2E668576E}"/>
    <cellStyle name="Tusenskille 4 7 2 4" xfId="13236" xr:uid="{A16A9172-082F-4E75-9652-F803FA07210E}"/>
    <cellStyle name="Tusenskille 4 7 2 4 2" xfId="13549" xr:uid="{C2160304-F6EB-47BF-8CD6-19632C74FC0F}"/>
    <cellStyle name="Tusenskille 4 7 2 4 2 2" xfId="16625" xr:uid="{0D5FE5DD-3F2E-4878-AE27-FEA747844151}"/>
    <cellStyle name="Tusenskille 4 7 2 4 3" xfId="13916" xr:uid="{9726E6E8-4860-49B8-A3CE-16D8637B428F}"/>
    <cellStyle name="Tusenskille 4 7 2 4 3 2" xfId="16984" xr:uid="{A282D4EF-CDCE-48C3-826D-22378559A942}"/>
    <cellStyle name="Tusenskille 4 7 2 4 4" xfId="16317" xr:uid="{DD1951E7-82B5-45C3-8619-8EBD93D6F870}"/>
    <cellStyle name="Tusenskille 4 7 2 5" xfId="13352" xr:uid="{9D084EDA-51CD-4959-BE06-60B3D1FBD7BB}"/>
    <cellStyle name="Tusenskille 4 7 2 5 2" xfId="13707" xr:uid="{ED7A30BC-8B4D-4805-ACF5-F72FD92D4FB3}"/>
    <cellStyle name="Tusenskille 4 7 2 5 2 2" xfId="16783" xr:uid="{5EE29DB7-B890-4152-9203-954EE2E3772E}"/>
    <cellStyle name="Tusenskille 4 7 2 5 3" xfId="14075" xr:uid="{7BDFADE3-E499-4ED8-850A-5E878C48BA10}"/>
    <cellStyle name="Tusenskille 4 7 2 5 3 2" xfId="17143" xr:uid="{48345A5C-F742-44C8-8975-E1FCC7239AF5}"/>
    <cellStyle name="Tusenskille 4 7 2 5 4" xfId="16433" xr:uid="{EF069F3B-2079-4DC2-BB2F-F8663D5B798A}"/>
    <cellStyle name="Tusenskille 4 7 2 6" xfId="13496" xr:uid="{5B45D669-2F22-4871-9CED-B5FD01D9C24D}"/>
    <cellStyle name="Tusenskille 4 7 2 6 2" xfId="16575" xr:uid="{42E0330E-90E7-48F3-A6B3-926B5F20DAA2}"/>
    <cellStyle name="Tusenskille 4 7 2 7" xfId="13862" xr:uid="{8E12FFB0-C136-442E-9B68-A96DD3E25788}"/>
    <cellStyle name="Tusenskille 4 7 2 7 2" xfId="16933" xr:uid="{AE0F263C-29C4-4C83-8525-329FAD67B567}"/>
    <cellStyle name="Tusenskille 4 7 2 8" xfId="13144" xr:uid="{66F609E6-8F1B-4213-B21B-33453C497F5E}"/>
    <cellStyle name="Tusenskille 4 7 2 8 2" xfId="16258" xr:uid="{0E679ADE-E5F9-479E-BC2B-2FFF1A38E07F}"/>
    <cellStyle name="Tusenskille 4 7 3" xfId="8901" xr:uid="{722D5894-7242-41D7-9E4A-FD02CC5E3636}"/>
    <cellStyle name="Tusenskille 4 7 4" xfId="8902" xr:uid="{1E51D484-F9A4-433A-BEF9-27EA66F90D98}"/>
    <cellStyle name="Tusenskille 4 7 5" xfId="8903" xr:uid="{ADF9BA38-6D8D-48D6-9E3E-C41540151AC9}"/>
    <cellStyle name="Tusenskille 4 7 6" xfId="8904" xr:uid="{514E5FB2-16E7-45A5-B3BD-82B56FD3BA90}"/>
    <cellStyle name="Tusenskille 4 7 7" xfId="8905" xr:uid="{11D08FE2-CD04-4E63-B209-1E16C6E98D1D}"/>
    <cellStyle name="Tusenskille 4 7 8" xfId="8906" xr:uid="{A3250023-48AA-45A7-A178-B4E45E5350CB}"/>
    <cellStyle name="Tusenskille 4 7 9" xfId="8907" xr:uid="{BAA627F8-8A07-42D8-8019-9EF7775A16CE}"/>
    <cellStyle name="Tusenskille 4 7_Balanse ASA legal" xfId="10160" xr:uid="{35683A8C-C3A0-40B5-81C9-33B4F4EC376D}"/>
    <cellStyle name="Tusenskille 4 8" xfId="8908" xr:uid="{BA1D1929-E4D8-4353-B86F-6C643E8D9C04}"/>
    <cellStyle name="Tusenskille 4 8 10" xfId="8909" xr:uid="{8B1C37AD-F88C-4385-ADA0-92B9AA3C382E}"/>
    <cellStyle name="Tusenskille 4 8 2" xfId="8910" xr:uid="{F1C9AF2A-99DD-49B8-AC66-A5C1B2CC22D3}"/>
    <cellStyle name="Tusenskille 4 8 2 2" xfId="13270" xr:uid="{BEAE2266-91B4-4531-8A23-713C5F4AF404}"/>
    <cellStyle name="Tusenskille 4 8 2 2 2" xfId="13398" xr:uid="{312AAD59-EE46-4DA0-9081-6671FA4D6A7F}"/>
    <cellStyle name="Tusenskille 4 8 2 2 2 2" xfId="13756" xr:uid="{3B848B1E-E712-45AF-B53E-9D5C99D88E26}"/>
    <cellStyle name="Tusenskille 4 8 2 2 2 2 2" xfId="16832" xr:uid="{8C2A8BD4-C9E9-4811-8BF2-CEF874CD9465}"/>
    <cellStyle name="Tusenskille 4 8 2 2 2 3" xfId="14124" xr:uid="{A5EF05CB-30DC-44D0-A5E8-FAED71F9C06B}"/>
    <cellStyle name="Tusenskille 4 8 2 2 2 3 2" xfId="17192" xr:uid="{2A02C483-80AA-46BD-89D2-D72204122F5F}"/>
    <cellStyle name="Tusenskille 4 8 2 2 2 4" xfId="16479" xr:uid="{E5C0DDA4-D602-4DDA-8D1D-C707F4394FF4}"/>
    <cellStyle name="Tusenskille 4 8 2 2 3" xfId="13598" xr:uid="{26301795-425F-4278-ABAB-EAA120304DB2}"/>
    <cellStyle name="Tusenskille 4 8 2 2 3 2" xfId="16674" xr:uid="{00A4DFA0-AF40-4DDE-8AD8-E6A4E628F90C}"/>
    <cellStyle name="Tusenskille 4 8 2 2 4" xfId="13966" xr:uid="{11E3D533-1CC5-4F32-8EAD-24A72649F9F4}"/>
    <cellStyle name="Tusenskille 4 8 2 2 4 2" xfId="17034" xr:uid="{0F637858-89DF-4AC5-9068-A79CE32C9826}"/>
    <cellStyle name="Tusenskille 4 8 2 2 5" xfId="16351" xr:uid="{B7786688-4B85-40EE-8281-809B228C2A93}"/>
    <cellStyle name="Tusenskille 4 8 2 3" xfId="13312" xr:uid="{E5A7BAE9-6FCD-45E5-852B-C29BD1A70AED}"/>
    <cellStyle name="Tusenskille 4 8 2 3 2" xfId="13453" xr:uid="{EB515767-7D4D-42F2-9A16-7A4E6FF8B670}"/>
    <cellStyle name="Tusenskille 4 8 2 3 2 2" xfId="13815" xr:uid="{2EA24693-3C20-45B5-82EA-C782AD0D08BC}"/>
    <cellStyle name="Tusenskille 4 8 2 3 2 2 2" xfId="16891" xr:uid="{A4250517-AC81-4CD7-9682-CB8B77D7AE2C}"/>
    <cellStyle name="Tusenskille 4 8 2 3 2 3" xfId="14183" xr:uid="{DF3165A5-8277-41A0-8BEF-018432FEF6F8}"/>
    <cellStyle name="Tusenskille 4 8 2 3 2 3 2" xfId="17251" xr:uid="{EB1E33CD-8134-493E-A135-2133DD19CE50}"/>
    <cellStyle name="Tusenskille 4 8 2 3 2 4" xfId="16534" xr:uid="{FF756549-6F5C-41CA-ADC2-02AA52E99D6E}"/>
    <cellStyle name="Tusenskille 4 8 2 3 3" xfId="13654" xr:uid="{9C183486-3EA6-45E0-9CB0-CEB9BC764B95}"/>
    <cellStyle name="Tusenskille 4 8 2 3 3 2" xfId="16730" xr:uid="{551DDDFC-7A0D-4E4D-9ABF-5AAD04DF9C98}"/>
    <cellStyle name="Tusenskille 4 8 2 3 4" xfId="14022" xr:uid="{FCB0BCE4-6F9F-4B56-9D2B-B3421246D442}"/>
    <cellStyle name="Tusenskille 4 8 2 3 4 2" xfId="17090" xr:uid="{057F2F6D-1241-4910-AC73-1637F27CDDD9}"/>
    <cellStyle name="Tusenskille 4 8 2 3 5" xfId="16393" xr:uid="{13627885-7FCC-43DA-828D-AFFAEF8CE6DD}"/>
    <cellStyle name="Tusenskille 4 8 2 4" xfId="13237" xr:uid="{16E7018B-3E1A-4E4F-8478-74FD429C579E}"/>
    <cellStyle name="Tusenskille 4 8 2 4 2" xfId="13550" xr:uid="{0DF340ED-5C71-4546-8042-8D825C82B9EC}"/>
    <cellStyle name="Tusenskille 4 8 2 4 2 2" xfId="16626" xr:uid="{848B8F86-BC8E-4C36-AD7C-59C6E4AAC7D4}"/>
    <cellStyle name="Tusenskille 4 8 2 4 3" xfId="13917" xr:uid="{6B2BF0E9-75EC-4798-8E13-78E9F47FBD61}"/>
    <cellStyle name="Tusenskille 4 8 2 4 3 2" xfId="16985" xr:uid="{A1744217-40AB-4146-A465-A4892554E3A7}"/>
    <cellStyle name="Tusenskille 4 8 2 4 4" xfId="16318" xr:uid="{D05032CD-59B8-49F6-98D4-D7F256736A2D}"/>
    <cellStyle name="Tusenskille 4 8 2 5" xfId="13353" xr:uid="{1C4509C7-A43D-48E4-A728-40262A4366CD}"/>
    <cellStyle name="Tusenskille 4 8 2 5 2" xfId="13708" xr:uid="{3741F9EA-2FDF-4E61-98C5-B452D06FA9B4}"/>
    <cellStyle name="Tusenskille 4 8 2 5 2 2" xfId="16784" xr:uid="{7BDFE429-B637-4B93-8D80-C0B27BF8C809}"/>
    <cellStyle name="Tusenskille 4 8 2 5 3" xfId="14076" xr:uid="{D4DB2EBB-67D1-409B-8EFF-0C723F65DC59}"/>
    <cellStyle name="Tusenskille 4 8 2 5 3 2" xfId="17144" xr:uid="{B450A0F8-D36D-4AF8-94B9-9B2B96C460F6}"/>
    <cellStyle name="Tusenskille 4 8 2 5 4" xfId="16434" xr:uid="{BBB9A9D6-1F70-47D2-9236-BF7A66047736}"/>
    <cellStyle name="Tusenskille 4 8 2 6" xfId="13497" xr:uid="{F8D89E25-2A31-4A0F-9858-CC8704DB0958}"/>
    <cellStyle name="Tusenskille 4 8 2 6 2" xfId="16576" xr:uid="{17A61CB7-59BA-4DCA-BB6F-E75DE200FA55}"/>
    <cellStyle name="Tusenskille 4 8 2 7" xfId="13863" xr:uid="{19D0099D-4DA0-4988-BD42-267FE41D29D2}"/>
    <cellStyle name="Tusenskille 4 8 2 7 2" xfId="16934" xr:uid="{50DB44BC-79A6-4002-8480-F86FDE003DE8}"/>
    <cellStyle name="Tusenskille 4 8 2 8" xfId="13145" xr:uid="{43EB952F-8B12-442E-9136-8D071D77ED27}"/>
    <cellStyle name="Tusenskille 4 8 2 8 2" xfId="16259" xr:uid="{251EC72B-172D-44CC-855C-92FA72AF511E}"/>
    <cellStyle name="Tusenskille 4 8 3" xfId="8911" xr:uid="{A8304B34-0E14-441D-87EF-30488FA0D307}"/>
    <cellStyle name="Tusenskille 4 8 4" xfId="8912" xr:uid="{45E064D2-79DA-4347-A3D7-2C9E87983180}"/>
    <cellStyle name="Tusenskille 4 8 5" xfId="8913" xr:uid="{3867557D-AE05-4B95-A173-685F8086096F}"/>
    <cellStyle name="Tusenskille 4 8 6" xfId="8914" xr:uid="{4BE91B03-9CAF-44A7-A97E-B6763E85E2F8}"/>
    <cellStyle name="Tusenskille 4 8 7" xfId="8915" xr:uid="{CFB0581B-1EE9-4B57-90B5-B92F980118AF}"/>
    <cellStyle name="Tusenskille 4 8 8" xfId="8916" xr:uid="{DDBDCA53-2A12-4D6A-A15D-5DE806523C03}"/>
    <cellStyle name="Tusenskille 4 8 9" xfId="8917" xr:uid="{7348FF20-FE2B-4A7D-8CD2-F41A3820C384}"/>
    <cellStyle name="Tusenskille 4 8_Balanse ASA legal" xfId="10161" xr:uid="{09D374F2-A20E-4694-A009-D2235729EA34}"/>
    <cellStyle name="Tusenskille 4 9" xfId="8918" xr:uid="{7F2B4B05-EF5B-49E0-910E-0D1945CF39E5}"/>
    <cellStyle name="Tusenskille 4 9 2" xfId="8919" xr:uid="{5FC2B842-5778-4B25-BEA2-1F1D744626B4}"/>
    <cellStyle name="Tusenskille 4 9 2 2" xfId="8920" xr:uid="{E2F76429-BEDB-4BFE-9E7A-94534F25DF54}"/>
    <cellStyle name="Tusenskille 4 9 2 2 2" xfId="8921" xr:uid="{73EF4F37-DE86-4A78-A2BD-33171CBBE8A7}"/>
    <cellStyle name="Tusenskille 4 9 2 2 3" xfId="13146" xr:uid="{AF5457E9-546C-487A-A2ED-D9EB91ED5713}"/>
    <cellStyle name="Tusenskille 4 9 2 2 3 2" xfId="16260" xr:uid="{ED302217-27CA-4CF6-B90A-3B6490DD26A0}"/>
    <cellStyle name="Tusenskille 4 9 2 2_Display_2" xfId="8922" xr:uid="{F75DD947-C59C-4ED8-A5E4-74071F58CC79}"/>
    <cellStyle name="Tusenskille 4 9 2 3" xfId="8923" xr:uid="{A09B8C48-2ED4-4E44-9304-7395E1410B3D}"/>
    <cellStyle name="Tusenskille 4 9 2_Balanse ASA legal" xfId="10162" xr:uid="{626333EF-E7D8-4044-A10C-A29739BED3F4}"/>
    <cellStyle name="Tusenskille 4 9 3" xfId="8924" xr:uid="{59C6F78A-025F-4A44-8F47-A8EA1AC9F2D9}"/>
    <cellStyle name="Tusenskille 4 9 3 2" xfId="8925" xr:uid="{2A79B2DF-9BEE-48D1-A5C2-CEF9393E390D}"/>
    <cellStyle name="Tusenskille 4 9 3 3" xfId="13147" xr:uid="{07B33A16-AC24-4E11-ADE9-EBB5D14752A0}"/>
    <cellStyle name="Tusenskille 4 9 3 3 2" xfId="16261" xr:uid="{FDD0389B-3EEE-49D0-A0BE-0088E40B710E}"/>
    <cellStyle name="Tusenskille 4 9 3_Display_2" xfId="8926" xr:uid="{68C492CC-95C4-4A3B-8284-FD444276661B}"/>
    <cellStyle name="Tusenskille 4 9 4" xfId="8927" xr:uid="{9E057B50-810C-4CEF-B368-8D15062FED8B}"/>
    <cellStyle name="Tusenskille 4 9 5" xfId="8928" xr:uid="{28374F49-6018-4018-85C7-843DA08DFCD1}"/>
    <cellStyle name="Tusenskille 4 9_Balanse ASA legal" xfId="10163" xr:uid="{ECE07C7C-E520-4372-9704-62DEAF52BC89}"/>
    <cellStyle name="Tusenskille 4_Ark1" xfId="8929" xr:uid="{C7E0DDE5-F5E3-488A-83A1-4B9D3FE44ABD}"/>
    <cellStyle name="Tusenskille 5" xfId="8930" xr:uid="{E9BC239A-BE41-42E8-A37F-40AF5ABED180}"/>
    <cellStyle name="Tusenskille 5 10" xfId="8931" xr:uid="{0E386270-7967-424D-850E-5342B3843799}"/>
    <cellStyle name="Tusenskille 5 11" xfId="8932" xr:uid="{0A52D8EE-8C58-4266-8CA2-0E5D50EB70F6}"/>
    <cellStyle name="Tusenskille 5 12" xfId="8933" xr:uid="{9A876E13-B9B6-4347-86B6-8D957E58DDEE}"/>
    <cellStyle name="Tusenskille 5 13" xfId="8934" xr:uid="{B642506C-D016-4A70-BFCA-64F19953E784}"/>
    <cellStyle name="Tusenskille 5 14" xfId="8935" xr:uid="{DA56618D-E823-44F8-A900-794F7C88A54F}"/>
    <cellStyle name="Tusenskille 5 15" xfId="8936" xr:uid="{79B0E6B1-6DE9-43AF-8B70-074D86F4419D}"/>
    <cellStyle name="Tusenskille 5 16" xfId="8937" xr:uid="{4A15F2C5-EA78-4C6A-B7B3-25FC869ED394}"/>
    <cellStyle name="Tusenskille 5 17" xfId="8938" xr:uid="{8C2CD306-1BE9-4841-B55A-DCFBBB7C0906}"/>
    <cellStyle name="Tusenskille 5 2" xfId="8939" xr:uid="{189354B1-A9B7-492D-927B-04AB6A628981}"/>
    <cellStyle name="Tusenskille 5 2 2" xfId="13148" xr:uid="{F9E159B7-AED1-4AD6-908B-78DB7E3CD6F7}"/>
    <cellStyle name="Tusenskille 5 3" xfId="8940" xr:uid="{181925DC-6886-4FB6-BB7D-CDB0CF8AF963}"/>
    <cellStyle name="Tusenskille 5 3 2" xfId="13149" xr:uid="{12FEB479-1B97-4811-AC37-3DF32E25010B}"/>
    <cellStyle name="Tusenskille 5 4" xfId="8941" xr:uid="{02B0BB83-E6AA-44ED-AF6D-EE995421C7CB}"/>
    <cellStyle name="Tusenskille 5 4 10" xfId="8942" xr:uid="{589DF1B2-C3F7-45E9-92F5-12D17E9A895D}"/>
    <cellStyle name="Tusenskille 5 4 11" xfId="8943" xr:uid="{B6243715-8EC1-448F-B349-DB5BB1BBE914}"/>
    <cellStyle name="Tusenskille 5 4 2" xfId="8944" xr:uid="{44BF0921-7DDE-4A74-B4FA-59769EA2E6E7}"/>
    <cellStyle name="Tusenskille 5 4 2 10" xfId="8945" xr:uid="{D87DA027-4D4E-4557-AE6E-1AB8E56A79ED}"/>
    <cellStyle name="Tusenskille 5 4 2 2" xfId="8946" xr:uid="{61733B68-8E8E-4899-A975-4BDF75BC7505}"/>
    <cellStyle name="Tusenskille 5 4 2 2 2" xfId="13271" xr:uid="{996FA8AE-0BEE-4F5A-90FB-2F3A21DA8134}"/>
    <cellStyle name="Tusenskille 5 4 2 2 2 2" xfId="13399" xr:uid="{A4F85F1E-D978-4A68-B601-313A4AE910DB}"/>
    <cellStyle name="Tusenskille 5 4 2 2 2 2 2" xfId="13757" xr:uid="{ED47D121-5705-4820-88E8-AB3A58F84129}"/>
    <cellStyle name="Tusenskille 5 4 2 2 2 2 2 2" xfId="16833" xr:uid="{3FA30838-23A2-4EF0-B940-2D8C6FBD4035}"/>
    <cellStyle name="Tusenskille 5 4 2 2 2 2 3" xfId="14125" xr:uid="{BF05BF0F-EF78-4DCC-9866-1E5D64E1B8AA}"/>
    <cellStyle name="Tusenskille 5 4 2 2 2 2 3 2" xfId="17193" xr:uid="{36EC46EF-C6D2-4184-8E5F-E00AAF8A934F}"/>
    <cellStyle name="Tusenskille 5 4 2 2 2 2 4" xfId="16480" xr:uid="{6E9E40BC-4020-46B6-B4E1-DB8BD2BD1680}"/>
    <cellStyle name="Tusenskille 5 4 2 2 2 3" xfId="13599" xr:uid="{CC1AE7B7-78F4-45A4-9984-7E52E66A3E0D}"/>
    <cellStyle name="Tusenskille 5 4 2 2 2 3 2" xfId="16675" xr:uid="{590BEA5F-9040-4540-A19C-A197472B05EC}"/>
    <cellStyle name="Tusenskille 5 4 2 2 2 4" xfId="13967" xr:uid="{83382BE4-C7D2-4073-8F6B-446C1253326C}"/>
    <cellStyle name="Tusenskille 5 4 2 2 2 4 2" xfId="17035" xr:uid="{EB3AB9CE-9F50-475F-A137-960E8D06EA91}"/>
    <cellStyle name="Tusenskille 5 4 2 2 2 5" xfId="16352" xr:uid="{345AF7F6-835C-4F72-8006-94873323F2D6}"/>
    <cellStyle name="Tusenskille 5 4 2 2 3" xfId="13313" xr:uid="{E0509758-A7AD-4036-9DFB-F4A447AAB3B1}"/>
    <cellStyle name="Tusenskille 5 4 2 2 3 2" xfId="13454" xr:uid="{2F0A414D-FA38-43BF-A10E-4DBFBCE6D037}"/>
    <cellStyle name="Tusenskille 5 4 2 2 3 2 2" xfId="13816" xr:uid="{66F79932-F1D8-4301-8F78-633B1B9D3418}"/>
    <cellStyle name="Tusenskille 5 4 2 2 3 2 2 2" xfId="16892" xr:uid="{F10C68CD-EDE5-4792-A0FD-5C78C3A7E263}"/>
    <cellStyle name="Tusenskille 5 4 2 2 3 2 3" xfId="14184" xr:uid="{59BBE788-7C7A-4EEA-9296-A626A160CEFC}"/>
    <cellStyle name="Tusenskille 5 4 2 2 3 2 3 2" xfId="17252" xr:uid="{887C3EB1-6CEE-41D1-8016-A701099E7FAC}"/>
    <cellStyle name="Tusenskille 5 4 2 2 3 2 4" xfId="16535" xr:uid="{0648BA0D-89A5-40B4-BDBB-8816021BEC45}"/>
    <cellStyle name="Tusenskille 5 4 2 2 3 3" xfId="13655" xr:uid="{6E588710-AEBE-4350-8A89-282D09903D2C}"/>
    <cellStyle name="Tusenskille 5 4 2 2 3 3 2" xfId="16731" xr:uid="{02723CAB-44E8-43D2-92B4-DF4040CB796D}"/>
    <cellStyle name="Tusenskille 5 4 2 2 3 4" xfId="14023" xr:uid="{79D478B3-B3CB-4DE5-9EA4-D73F4053A3DA}"/>
    <cellStyle name="Tusenskille 5 4 2 2 3 4 2" xfId="17091" xr:uid="{29F1FFE8-A6CD-4422-AE89-6A9FB8CF607A}"/>
    <cellStyle name="Tusenskille 5 4 2 2 3 5" xfId="16394" xr:uid="{4A3D391C-8252-4B05-BCDA-A86DEE450DA3}"/>
    <cellStyle name="Tusenskille 5 4 2 2 4" xfId="13238" xr:uid="{2CC40665-D431-4B0D-9615-07657751E1A3}"/>
    <cellStyle name="Tusenskille 5 4 2 2 4 2" xfId="13551" xr:uid="{46E2D95B-55A5-40AA-871D-E1809BCD1C71}"/>
    <cellStyle name="Tusenskille 5 4 2 2 4 2 2" xfId="16627" xr:uid="{CA18FFD9-A35C-4CD2-B19D-54251EE19879}"/>
    <cellStyle name="Tusenskille 5 4 2 2 4 3" xfId="13918" xr:uid="{2C05132A-45D4-4428-A10A-7E2AFA68730B}"/>
    <cellStyle name="Tusenskille 5 4 2 2 4 3 2" xfId="16986" xr:uid="{680170A3-3F0F-4B22-9CC1-F8C526BC97AA}"/>
    <cellStyle name="Tusenskille 5 4 2 2 4 4" xfId="16319" xr:uid="{CE5ACB43-442D-4AD3-9D4E-FF9D757A88C6}"/>
    <cellStyle name="Tusenskille 5 4 2 2 5" xfId="13354" xr:uid="{39FFD265-D9F9-48CE-A982-9F69C770FF30}"/>
    <cellStyle name="Tusenskille 5 4 2 2 5 2" xfId="13709" xr:uid="{5AB40318-3F06-4C81-8366-1C3219AC713E}"/>
    <cellStyle name="Tusenskille 5 4 2 2 5 2 2" xfId="16785" xr:uid="{78FF9602-E584-4036-9356-736DD07E0ADC}"/>
    <cellStyle name="Tusenskille 5 4 2 2 5 3" xfId="14077" xr:uid="{C4A3A6A5-3ED1-4D88-B2EA-96D760A78F23}"/>
    <cellStyle name="Tusenskille 5 4 2 2 5 3 2" xfId="17145" xr:uid="{38F168E4-769F-4419-99F6-8687F213059F}"/>
    <cellStyle name="Tusenskille 5 4 2 2 5 4" xfId="16435" xr:uid="{F8BA3EAF-4E96-460E-8EB4-E3F78D00FCA5}"/>
    <cellStyle name="Tusenskille 5 4 2 2 6" xfId="13499" xr:uid="{B2B4E57C-170D-4ACB-87FE-827726FA9C90}"/>
    <cellStyle name="Tusenskille 5 4 2 2 6 2" xfId="16577" xr:uid="{FA7BD43A-F10E-46F1-A05E-F77B98CAD4EF}"/>
    <cellStyle name="Tusenskille 5 4 2 2 7" xfId="13864" xr:uid="{5D5A9D98-FF57-47B1-88ED-DC4A18B70DBD}"/>
    <cellStyle name="Tusenskille 5 4 2 2 7 2" xfId="16935" xr:uid="{D203BB5E-7854-44FB-8CE8-2A9205C5EAF1}"/>
    <cellStyle name="Tusenskille 5 4 2 2 8" xfId="13150" xr:uid="{F6F1C5E5-6EC7-4C27-850B-6F6B1CBC1F1E}"/>
    <cellStyle name="Tusenskille 5 4 2 2 8 2" xfId="16262" xr:uid="{C7E59BA1-1F87-40DE-AF63-4F861FD88B59}"/>
    <cellStyle name="Tusenskille 5 4 2 3" xfId="8947" xr:uid="{87240F26-C7A5-4CE6-BC2D-1BC790F364E9}"/>
    <cellStyle name="Tusenskille 5 4 2 4" xfId="8948" xr:uid="{270C30D4-74FD-4BA6-A6F5-7F9DCCB0E2AE}"/>
    <cellStyle name="Tusenskille 5 4 2 5" xfId="8949" xr:uid="{7BAADA65-1628-430F-AC82-975B4F46D7E4}"/>
    <cellStyle name="Tusenskille 5 4 2 6" xfId="8950" xr:uid="{2021FB05-86FD-4EC4-8DE6-7F921974C013}"/>
    <cellStyle name="Tusenskille 5 4 2 7" xfId="8951" xr:uid="{D27D9663-52AE-493C-82AB-7D84588CD5ED}"/>
    <cellStyle name="Tusenskille 5 4 2 8" xfId="8952" xr:uid="{E2D65730-1F34-465A-92DD-C88FF966E6CE}"/>
    <cellStyle name="Tusenskille 5 4 2 9" xfId="8953" xr:uid="{C7113906-ACF8-45BF-A719-2D540B07CDE2}"/>
    <cellStyle name="Tusenskille 5 4 2_Balanse ASA legal" xfId="10164" xr:uid="{239FF25E-8B25-469D-8D50-DF7ACF7A3BBA}"/>
    <cellStyle name="Tusenskille 5 4 3" xfId="8954" xr:uid="{5DF2F6B8-A47F-43BA-9598-4CCEE9BBFC8C}"/>
    <cellStyle name="Tusenskille 5 4 3 2" xfId="13272" xr:uid="{0644A704-E2EB-45A1-8B50-51A005F63B00}"/>
    <cellStyle name="Tusenskille 5 4 3 2 2" xfId="13400" xr:uid="{554D80C7-E918-4108-B394-343976927034}"/>
    <cellStyle name="Tusenskille 5 4 3 2 2 2" xfId="13758" xr:uid="{1CC1EE1B-0D72-41FE-BF5C-924813E9C965}"/>
    <cellStyle name="Tusenskille 5 4 3 2 2 2 2" xfId="16834" xr:uid="{CDC63D64-7AFC-43B9-B9D6-207BE6BEB396}"/>
    <cellStyle name="Tusenskille 5 4 3 2 2 3" xfId="14126" xr:uid="{6CB2D9D2-405A-4E4C-AD7B-20788A449F23}"/>
    <cellStyle name="Tusenskille 5 4 3 2 2 3 2" xfId="17194" xr:uid="{F7E52D88-0823-4D4A-B11C-2AFA94D5E070}"/>
    <cellStyle name="Tusenskille 5 4 3 2 2 4" xfId="16481" xr:uid="{CA95F7DE-65A1-4DA8-BCC3-181A01952B0A}"/>
    <cellStyle name="Tusenskille 5 4 3 2 3" xfId="13600" xr:uid="{BC92F573-F004-4E8B-857A-653554C202A4}"/>
    <cellStyle name="Tusenskille 5 4 3 2 3 2" xfId="16676" xr:uid="{0A0F1520-8D0E-40C9-AD95-C1D516FA49B6}"/>
    <cellStyle name="Tusenskille 5 4 3 2 4" xfId="13968" xr:uid="{FA534544-3450-4514-A8FA-F11436928D0C}"/>
    <cellStyle name="Tusenskille 5 4 3 2 4 2" xfId="17036" xr:uid="{37533FE0-1E1E-4D7B-B689-9BC8B5E4C1D8}"/>
    <cellStyle name="Tusenskille 5 4 3 2 5" xfId="16353" xr:uid="{43B66437-E626-4FD2-B1FC-9A4D68283126}"/>
    <cellStyle name="Tusenskille 5 4 3 3" xfId="13314" xr:uid="{293CE061-85B0-4E79-B48F-2504DC55776F}"/>
    <cellStyle name="Tusenskille 5 4 3 3 2" xfId="13455" xr:uid="{F47FEF17-2F73-4461-99F4-8474983EEE0E}"/>
    <cellStyle name="Tusenskille 5 4 3 3 2 2" xfId="13817" xr:uid="{3CC80F6B-014F-4D5E-A3F9-6439B1F77800}"/>
    <cellStyle name="Tusenskille 5 4 3 3 2 2 2" xfId="16893" xr:uid="{39FE9D2E-DC8A-49EC-800E-9D01BA26E6DA}"/>
    <cellStyle name="Tusenskille 5 4 3 3 2 3" xfId="14185" xr:uid="{B3F4AF3D-4476-4745-BE21-93D036BDD0B3}"/>
    <cellStyle name="Tusenskille 5 4 3 3 2 3 2" xfId="17253" xr:uid="{2F104112-A5AC-4C1C-8CD0-0F3A2D0C0F83}"/>
    <cellStyle name="Tusenskille 5 4 3 3 2 4" xfId="16536" xr:uid="{F44A4EC2-77D6-4576-BE34-51FA38817A89}"/>
    <cellStyle name="Tusenskille 5 4 3 3 3" xfId="13656" xr:uid="{470E3D8E-2329-498A-B687-FB73E1E004CC}"/>
    <cellStyle name="Tusenskille 5 4 3 3 3 2" xfId="16732" xr:uid="{8DADF9A8-8300-4EDB-9F6B-A0AFBC439B4F}"/>
    <cellStyle name="Tusenskille 5 4 3 3 4" xfId="14024" xr:uid="{6DA8F63F-2192-424B-A514-9DE46F7AEFF3}"/>
    <cellStyle name="Tusenskille 5 4 3 3 4 2" xfId="17092" xr:uid="{E401FA22-734A-4BA3-BA1B-C8572800FBC3}"/>
    <cellStyle name="Tusenskille 5 4 3 3 5" xfId="16395" xr:uid="{A9181799-ACDA-4588-A8E1-7B9BF8B518FC}"/>
    <cellStyle name="Tusenskille 5 4 3 4" xfId="13239" xr:uid="{1DA6539F-57B2-437F-BB8B-8214B4ECC67F}"/>
    <cellStyle name="Tusenskille 5 4 3 4 2" xfId="13552" xr:uid="{038F9BB0-A347-49D3-9C15-FFB500DD617C}"/>
    <cellStyle name="Tusenskille 5 4 3 4 2 2" xfId="16628" xr:uid="{8EA121E2-5329-4C39-9557-5BBA8D4FA033}"/>
    <cellStyle name="Tusenskille 5 4 3 4 3" xfId="13919" xr:uid="{9607B5A1-2FB6-436E-843C-7A20BEE1CAAE}"/>
    <cellStyle name="Tusenskille 5 4 3 4 3 2" xfId="16987" xr:uid="{84209540-AEE1-4BE9-9EAA-53BB8405DDC2}"/>
    <cellStyle name="Tusenskille 5 4 3 4 4" xfId="16320" xr:uid="{7435FE82-6CAA-4101-88AA-C6C8C24F75F1}"/>
    <cellStyle name="Tusenskille 5 4 3 5" xfId="13355" xr:uid="{22883FE7-CEAF-4549-B4BA-4D89FD108D64}"/>
    <cellStyle name="Tusenskille 5 4 3 5 2" xfId="13710" xr:uid="{AF47F18D-752B-40DB-A3B3-4098FFFA64F6}"/>
    <cellStyle name="Tusenskille 5 4 3 5 2 2" xfId="16786" xr:uid="{19B4FAB9-71E7-4128-8CF9-0BEF94EB792C}"/>
    <cellStyle name="Tusenskille 5 4 3 5 3" xfId="14078" xr:uid="{A77F09F4-D1FE-48E2-AB99-64E6C7CC8AFE}"/>
    <cellStyle name="Tusenskille 5 4 3 5 3 2" xfId="17146" xr:uid="{2A569994-7AB4-4ABA-B3CF-5D8DC277EB81}"/>
    <cellStyle name="Tusenskille 5 4 3 5 4" xfId="16436" xr:uid="{C1089988-43EE-4785-BFF6-16322FA5534D}"/>
    <cellStyle name="Tusenskille 5 4 3 6" xfId="13500" xr:uid="{CAD97734-EE4D-41B4-965F-279CA344F2CD}"/>
    <cellStyle name="Tusenskille 5 4 3 6 2" xfId="16578" xr:uid="{EB32A4F6-5A58-41B1-81E2-87157135C390}"/>
    <cellStyle name="Tusenskille 5 4 3 7" xfId="13865" xr:uid="{C2AD5ABE-2AB1-4554-8C7A-B813040BE899}"/>
    <cellStyle name="Tusenskille 5 4 3 7 2" xfId="16936" xr:uid="{29C10CBC-8E79-4F21-8BF4-EDCC52AE54F0}"/>
    <cellStyle name="Tusenskille 5 4 3 8" xfId="13151" xr:uid="{C4F2F201-DA30-41C8-9BB4-7CA37B8E2601}"/>
    <cellStyle name="Tusenskille 5 4 3 8 2" xfId="16263" xr:uid="{6B94C181-BE6D-477C-B673-1BBEA403FFFD}"/>
    <cellStyle name="Tusenskille 5 4 4" xfId="8955" xr:uid="{C6CDFDDC-C63C-48B2-8173-BAAAB2063E6A}"/>
    <cellStyle name="Tusenskille 5 4 5" xfId="8956" xr:uid="{B48F50DE-29B4-476A-A1FA-1F297E7860B8}"/>
    <cellStyle name="Tusenskille 5 4 6" xfId="8957" xr:uid="{A892818E-2B4A-449F-ACD3-8617996C1CC2}"/>
    <cellStyle name="Tusenskille 5 4 7" xfId="8958" xr:uid="{199F10A3-CE73-4A89-AC95-39BE192C4853}"/>
    <cellStyle name="Tusenskille 5 4 8" xfId="8959" xr:uid="{6B62F23F-B639-425F-9961-685AB2BFF6E8}"/>
    <cellStyle name="Tusenskille 5 4 9" xfId="8960" xr:uid="{7DE28DE4-D3A7-403A-A12B-B09BF9F62A51}"/>
    <cellStyle name="Tusenskille 5 4_Ark1" xfId="10165" xr:uid="{6D652EF1-9552-4C61-97D3-6E16FC8ACB91}"/>
    <cellStyle name="Tusenskille 5 5" xfId="8961" xr:uid="{1147C74A-E49F-4BD7-A43D-42BB6B47D5BF}"/>
    <cellStyle name="Tusenskille 5 5 10" xfId="8962" xr:uid="{93A622DF-262B-4023-9907-EBD4B3C1517B}"/>
    <cellStyle name="Tusenskille 5 5 2" xfId="8963" xr:uid="{454F6BC6-6447-414C-A384-58DE3B32A10B}"/>
    <cellStyle name="Tusenskille 5 5 2 2" xfId="13273" xr:uid="{90369A56-CAE1-47F5-A1D0-785DE42C478A}"/>
    <cellStyle name="Tusenskille 5 5 2 2 2" xfId="13401" xr:uid="{DA32CBA5-C5A2-4DC3-85A7-E59E8C1749BD}"/>
    <cellStyle name="Tusenskille 5 5 2 2 2 2" xfId="13759" xr:uid="{DC6E7E09-A572-447E-B613-354B3DD75E97}"/>
    <cellStyle name="Tusenskille 5 5 2 2 2 2 2" xfId="16835" xr:uid="{6152A0F8-F081-481A-AF44-171206083FCC}"/>
    <cellStyle name="Tusenskille 5 5 2 2 2 3" xfId="14127" xr:uid="{4E84A177-CE9C-4642-9C42-82AEE19F7897}"/>
    <cellStyle name="Tusenskille 5 5 2 2 2 3 2" xfId="17195" xr:uid="{936D47B4-FAF7-4619-9EB8-3E35377596B4}"/>
    <cellStyle name="Tusenskille 5 5 2 2 2 4" xfId="16482" xr:uid="{73350C43-4089-4E5A-B31E-6A5DB5249994}"/>
    <cellStyle name="Tusenskille 5 5 2 2 3" xfId="13601" xr:uid="{04398108-1AAE-4587-8200-5E16F36F3BFE}"/>
    <cellStyle name="Tusenskille 5 5 2 2 3 2" xfId="16677" xr:uid="{2DA672E7-C7DA-4131-A886-A88C62A38BEC}"/>
    <cellStyle name="Tusenskille 5 5 2 2 4" xfId="13969" xr:uid="{ACBAC2B1-BB43-40B0-AB3A-915480E7F711}"/>
    <cellStyle name="Tusenskille 5 5 2 2 4 2" xfId="17037" xr:uid="{5998B6B7-B566-40FD-B84A-B218E1CF4CF3}"/>
    <cellStyle name="Tusenskille 5 5 2 2 5" xfId="16354" xr:uid="{C016891E-17AE-45C7-82A3-A68DD7436456}"/>
    <cellStyle name="Tusenskille 5 5 2 3" xfId="13315" xr:uid="{8BCFE43F-6922-4720-A426-073534B63FEA}"/>
    <cellStyle name="Tusenskille 5 5 2 3 2" xfId="13456" xr:uid="{D9BD9BD5-97F7-40D4-A612-461AB1CC5B86}"/>
    <cellStyle name="Tusenskille 5 5 2 3 2 2" xfId="13818" xr:uid="{463D5BC0-C54F-4A32-8C1B-C18CE67E35C2}"/>
    <cellStyle name="Tusenskille 5 5 2 3 2 2 2" xfId="16894" xr:uid="{4550E98F-10B7-4970-849F-544450F2EB1E}"/>
    <cellStyle name="Tusenskille 5 5 2 3 2 3" xfId="14186" xr:uid="{830B7341-923E-4236-8DBE-F7F95ECE9857}"/>
    <cellStyle name="Tusenskille 5 5 2 3 2 3 2" xfId="17254" xr:uid="{3133ACC6-1871-4DAE-89CF-EE6807051DF3}"/>
    <cellStyle name="Tusenskille 5 5 2 3 2 4" xfId="16537" xr:uid="{B549C7E9-E9A2-4042-9FD1-473C24097CB5}"/>
    <cellStyle name="Tusenskille 5 5 2 3 3" xfId="13657" xr:uid="{8EAFBF2A-8417-4265-87C2-9D78A09ACA69}"/>
    <cellStyle name="Tusenskille 5 5 2 3 3 2" xfId="16733" xr:uid="{54978F84-3F8D-4706-972F-89AA93B5F280}"/>
    <cellStyle name="Tusenskille 5 5 2 3 4" xfId="14025" xr:uid="{6BF34870-0B1A-4D32-93BB-16B18269C8C8}"/>
    <cellStyle name="Tusenskille 5 5 2 3 4 2" xfId="17093" xr:uid="{5652D578-D7E2-48FE-8D9F-598D4216E3F9}"/>
    <cellStyle name="Tusenskille 5 5 2 3 5" xfId="16396" xr:uid="{B17CFE4D-370E-4897-A3C7-E87D0D65F1A3}"/>
    <cellStyle name="Tusenskille 5 5 2 4" xfId="13240" xr:uid="{D5C7B6E9-CA59-4CD7-BE21-A4386ED960CD}"/>
    <cellStyle name="Tusenskille 5 5 2 4 2" xfId="13553" xr:uid="{3D2DD431-6EE0-4F80-B5BC-E5DBA869EE32}"/>
    <cellStyle name="Tusenskille 5 5 2 4 2 2" xfId="16629" xr:uid="{EEB91449-7727-4498-B814-ED53E9E7B58B}"/>
    <cellStyle name="Tusenskille 5 5 2 4 3" xfId="13920" xr:uid="{9578E5E2-E6E2-4EDB-8C3E-56E46AA1BAFF}"/>
    <cellStyle name="Tusenskille 5 5 2 4 3 2" xfId="16988" xr:uid="{433080CF-DB8E-4882-8278-5899A53BF2D6}"/>
    <cellStyle name="Tusenskille 5 5 2 4 4" xfId="16321" xr:uid="{E370AE15-A073-4701-B664-697E45374617}"/>
    <cellStyle name="Tusenskille 5 5 2 5" xfId="13356" xr:uid="{8E5B82A0-7891-4F8D-8A6F-9A8A3967C5B6}"/>
    <cellStyle name="Tusenskille 5 5 2 5 2" xfId="13711" xr:uid="{E508C773-390B-4EE9-AE96-39B67AB628DD}"/>
    <cellStyle name="Tusenskille 5 5 2 5 2 2" xfId="16787" xr:uid="{39912D23-9F78-4BA6-9847-AD702CB50C76}"/>
    <cellStyle name="Tusenskille 5 5 2 5 3" xfId="14079" xr:uid="{C4104C8B-B3C5-4707-9328-0F66CAD78D90}"/>
    <cellStyle name="Tusenskille 5 5 2 5 3 2" xfId="17147" xr:uid="{377E7DC9-6C18-4239-B5BF-82C6BC2AE68A}"/>
    <cellStyle name="Tusenskille 5 5 2 5 4" xfId="16437" xr:uid="{8D623743-A0DA-4048-A8A9-9B309B7592BC}"/>
    <cellStyle name="Tusenskille 5 5 2 6" xfId="13501" xr:uid="{A1A4512F-7EFC-4A0B-B796-F0B2448A5F2A}"/>
    <cellStyle name="Tusenskille 5 5 2 6 2" xfId="16579" xr:uid="{851F078F-37EC-46B5-8D28-632118A1664D}"/>
    <cellStyle name="Tusenskille 5 5 2 7" xfId="13867" xr:uid="{40C47A5A-E90A-47E4-BEF4-27AF87989957}"/>
    <cellStyle name="Tusenskille 5 5 2 7 2" xfId="16937" xr:uid="{B9179F0B-6AB5-4BAA-A19F-02D2B9847172}"/>
    <cellStyle name="Tusenskille 5 5 2 8" xfId="13152" xr:uid="{E1792A73-4C36-4D3F-B401-8019C4E97372}"/>
    <cellStyle name="Tusenskille 5 5 2 8 2" xfId="16264" xr:uid="{F645E903-E257-4B4A-BAEC-E73F680403E1}"/>
    <cellStyle name="Tusenskille 5 5 3" xfId="8964" xr:uid="{BC96FEC9-1CCB-4D56-8F83-A061CD260B5A}"/>
    <cellStyle name="Tusenskille 5 5 4" xfId="8965" xr:uid="{544F4BA1-C30D-4AEC-A033-7E4A7F87DFB1}"/>
    <cellStyle name="Tusenskille 5 5 5" xfId="8966" xr:uid="{255A4119-633E-4A55-9C5B-7A0E174B8C78}"/>
    <cellStyle name="Tusenskille 5 5 6" xfId="8967" xr:uid="{58070AC4-B624-4D9D-81AD-44C344622AEE}"/>
    <cellStyle name="Tusenskille 5 5 7" xfId="8968" xr:uid="{640D8BAA-B148-4314-B595-97E2606BA2D1}"/>
    <cellStyle name="Tusenskille 5 5 8" xfId="8969" xr:uid="{CB1714C8-E075-4E40-A282-E7407BF341B7}"/>
    <cellStyle name="Tusenskille 5 5 9" xfId="8970" xr:uid="{CE3418F5-264C-437A-8B4C-AAD77BF8F83A}"/>
    <cellStyle name="Tusenskille 5 5_Balanse ASA legal" xfId="10166" xr:uid="{24B6F33B-706F-471C-9F59-FD9C56FB4FBF}"/>
    <cellStyle name="Tusenskille 5 6" xfId="8971" xr:uid="{3E29FEB5-6136-4555-832A-6D8C7B83DBC2}"/>
    <cellStyle name="Tusenskille 5 6 10" xfId="8972" xr:uid="{DEAEE9E3-AFD7-41DA-868C-C7DE448F188D}"/>
    <cellStyle name="Tusenskille 5 6 2" xfId="8973" xr:uid="{232F48AE-4422-42C4-BFB2-1DD48FF72A78}"/>
    <cellStyle name="Tusenskille 5 6 2 2" xfId="13274" xr:uid="{61AF5FE5-252C-4BFC-AD8B-1B8663B82F46}"/>
    <cellStyle name="Tusenskille 5 6 2 2 2" xfId="13402" xr:uid="{736D427B-CDDB-49FC-B3DB-AA68A4DBC99D}"/>
    <cellStyle name="Tusenskille 5 6 2 2 2 2" xfId="13760" xr:uid="{8CB5C950-6184-459A-9594-24DE29E16532}"/>
    <cellStyle name="Tusenskille 5 6 2 2 2 2 2" xfId="16836" xr:uid="{4E258D98-4A7E-47B3-B829-F20458BBC538}"/>
    <cellStyle name="Tusenskille 5 6 2 2 2 3" xfId="14128" xr:uid="{D02D7014-C9C7-4DB1-80A2-05D21C57A36E}"/>
    <cellStyle name="Tusenskille 5 6 2 2 2 3 2" xfId="17196" xr:uid="{BF027D09-27D5-40CE-B4D6-8265F6FEEA8A}"/>
    <cellStyle name="Tusenskille 5 6 2 2 2 4" xfId="16483" xr:uid="{217B776F-DBA7-418F-9070-B8ED3551DBF2}"/>
    <cellStyle name="Tusenskille 5 6 2 2 3" xfId="13602" xr:uid="{3F060647-E82F-49C2-B033-348F0A637701}"/>
    <cellStyle name="Tusenskille 5 6 2 2 3 2" xfId="16678" xr:uid="{6688E651-0EFE-4CA2-9629-DC03554833CD}"/>
    <cellStyle name="Tusenskille 5 6 2 2 4" xfId="13970" xr:uid="{27C40C70-6A44-4D1D-9765-2875FD7491E0}"/>
    <cellStyle name="Tusenskille 5 6 2 2 4 2" xfId="17038" xr:uid="{F0B49CCB-F013-4FC0-B7A0-034E26FE1ED5}"/>
    <cellStyle name="Tusenskille 5 6 2 2 5" xfId="16355" xr:uid="{61EA3671-4A54-435B-9781-0387B82384D1}"/>
    <cellStyle name="Tusenskille 5 6 2 3" xfId="13316" xr:uid="{030A137B-6B67-46A2-8237-FFD666376E0C}"/>
    <cellStyle name="Tusenskille 5 6 2 3 2" xfId="13457" xr:uid="{B0AAC371-6E10-4B7D-AB9D-F5D1FC651C19}"/>
    <cellStyle name="Tusenskille 5 6 2 3 2 2" xfId="13819" xr:uid="{85AA242E-01AE-4040-8925-2DA34FB20321}"/>
    <cellStyle name="Tusenskille 5 6 2 3 2 2 2" xfId="16895" xr:uid="{52E335A5-57D8-4351-A2C1-52D52AEDA9C7}"/>
    <cellStyle name="Tusenskille 5 6 2 3 2 3" xfId="14187" xr:uid="{D9B26CC0-C600-4342-86EA-FEB789CDE053}"/>
    <cellStyle name="Tusenskille 5 6 2 3 2 3 2" xfId="17255" xr:uid="{0A127061-DE7B-4A58-B305-11B5D572DF43}"/>
    <cellStyle name="Tusenskille 5 6 2 3 2 4" xfId="16538" xr:uid="{83C76FC8-2F79-4AA2-B897-34A42706D00B}"/>
    <cellStyle name="Tusenskille 5 6 2 3 3" xfId="13658" xr:uid="{99031ACC-9C8F-4F45-9E7F-1D5BD2E41C77}"/>
    <cellStyle name="Tusenskille 5 6 2 3 3 2" xfId="16734" xr:uid="{8E7913AF-4220-4664-8C6E-C99F472299D9}"/>
    <cellStyle name="Tusenskille 5 6 2 3 4" xfId="14026" xr:uid="{A435A80E-D391-4B7D-AEC5-2BA023632DAE}"/>
    <cellStyle name="Tusenskille 5 6 2 3 4 2" xfId="17094" xr:uid="{D4D3B72B-CBEC-444D-AA00-085B21BF7231}"/>
    <cellStyle name="Tusenskille 5 6 2 3 5" xfId="16397" xr:uid="{C2983D14-8187-4410-977B-E151C5A0EBDC}"/>
    <cellStyle name="Tusenskille 5 6 2 4" xfId="13241" xr:uid="{7E40B2EE-C53F-4FF0-B293-A0DFC2EAC420}"/>
    <cellStyle name="Tusenskille 5 6 2 4 2" xfId="13554" xr:uid="{B39D046E-C34E-4993-A3D1-CA740590604A}"/>
    <cellStyle name="Tusenskille 5 6 2 4 2 2" xfId="16630" xr:uid="{19918089-03A2-47BB-94AE-B2344611BD97}"/>
    <cellStyle name="Tusenskille 5 6 2 4 3" xfId="13921" xr:uid="{0732D9CE-46C3-40F6-B786-D9D344174F17}"/>
    <cellStyle name="Tusenskille 5 6 2 4 3 2" xfId="16989" xr:uid="{50AFA1D3-CEF2-4D9A-B08A-3FA82300F4A8}"/>
    <cellStyle name="Tusenskille 5 6 2 4 4" xfId="16322" xr:uid="{3AC91819-E266-43C5-A47C-0447CD8CCC35}"/>
    <cellStyle name="Tusenskille 5 6 2 5" xfId="13357" xr:uid="{09EE0BCB-23F9-4ED9-97AD-498FFD9624D1}"/>
    <cellStyle name="Tusenskille 5 6 2 5 2" xfId="13712" xr:uid="{DCF71A7C-0295-490E-8364-6773BBCFCFC0}"/>
    <cellStyle name="Tusenskille 5 6 2 5 2 2" xfId="16788" xr:uid="{92973E83-CA53-4D2F-8EF1-025ED6E934EC}"/>
    <cellStyle name="Tusenskille 5 6 2 5 3" xfId="14080" xr:uid="{ED27AFB5-FC57-4B04-9E16-93F55F46C7E0}"/>
    <cellStyle name="Tusenskille 5 6 2 5 3 2" xfId="17148" xr:uid="{97F258A2-1CF4-463A-9419-A92578F55B2B}"/>
    <cellStyle name="Tusenskille 5 6 2 5 4" xfId="16438" xr:uid="{949E9C4D-692A-4083-9209-38F256B74797}"/>
    <cellStyle name="Tusenskille 5 6 2 6" xfId="13502" xr:uid="{A45C40D9-5D2A-41F5-AE56-7042B0CD9E56}"/>
    <cellStyle name="Tusenskille 5 6 2 6 2" xfId="16580" xr:uid="{3EB42C9D-3A5B-4674-8054-AEE9AF7A7165}"/>
    <cellStyle name="Tusenskille 5 6 2 7" xfId="13868" xr:uid="{5F21F178-8D98-43FF-8041-09DF052DF53C}"/>
    <cellStyle name="Tusenskille 5 6 2 7 2" xfId="16938" xr:uid="{C73BA719-9149-4CDB-9D88-905520E9A4DF}"/>
    <cellStyle name="Tusenskille 5 6 2 8" xfId="13153" xr:uid="{93A3EF98-7330-444A-B1DC-459194379891}"/>
    <cellStyle name="Tusenskille 5 6 2 8 2" xfId="16265" xr:uid="{32F44029-D728-446B-8CA1-EFBD29F818C6}"/>
    <cellStyle name="Tusenskille 5 6 3" xfId="8974" xr:uid="{67D69557-5210-4AD4-991B-E2F0A46FDF07}"/>
    <cellStyle name="Tusenskille 5 6 4" xfId="8975" xr:uid="{DA36612C-EA1A-4E04-B574-4C01A312D9E9}"/>
    <cellStyle name="Tusenskille 5 6 5" xfId="8976" xr:uid="{A590929E-9D42-4C10-9E7B-7AB6E5465A0D}"/>
    <cellStyle name="Tusenskille 5 6 6" xfId="8977" xr:uid="{D4B27B00-6C73-4B6E-AE79-76224841EE30}"/>
    <cellStyle name="Tusenskille 5 6 7" xfId="8978" xr:uid="{560D7AE1-28CE-4651-8CCA-4F76417B0DAB}"/>
    <cellStyle name="Tusenskille 5 6 8" xfId="8979" xr:uid="{C58C3912-749D-4D6F-98D8-487428645541}"/>
    <cellStyle name="Tusenskille 5 6 9" xfId="8980" xr:uid="{3BFBF968-72F6-46BE-8D52-96C76F334502}"/>
    <cellStyle name="Tusenskille 5 6_Balanse ASA legal" xfId="10167" xr:uid="{C05138E3-6C86-4E08-B58C-B0275E44745F}"/>
    <cellStyle name="Tusenskille 5 7" xfId="8981" xr:uid="{C3EB3663-522B-4051-B915-598E11EA2C2F}"/>
    <cellStyle name="Tusenskille 5 7 10" xfId="8982" xr:uid="{920E513E-6CED-428B-A8C9-912ABC43D003}"/>
    <cellStyle name="Tusenskille 5 7 2" xfId="8983" xr:uid="{95E84F16-0B44-4038-9B01-72E866067706}"/>
    <cellStyle name="Tusenskille 5 7 2 2" xfId="13275" xr:uid="{911C4937-CCA7-48AD-A4B0-1EC4BE39DC97}"/>
    <cellStyle name="Tusenskille 5 7 2 2 2" xfId="13403" xr:uid="{38D84FC7-87A9-4139-A64C-705D490972D0}"/>
    <cellStyle name="Tusenskille 5 7 2 2 2 2" xfId="13761" xr:uid="{6F647489-C2C6-40DF-B3C1-BBF19884C77A}"/>
    <cellStyle name="Tusenskille 5 7 2 2 2 2 2" xfId="16837" xr:uid="{96629B0D-10D8-4DB0-BD31-ACD91022224A}"/>
    <cellStyle name="Tusenskille 5 7 2 2 2 3" xfId="14129" xr:uid="{E6C91260-22ED-477C-A72A-B867F0AC5F92}"/>
    <cellStyle name="Tusenskille 5 7 2 2 2 3 2" xfId="17197" xr:uid="{12F77EFF-89E6-4DE6-8131-5F472B6C04EE}"/>
    <cellStyle name="Tusenskille 5 7 2 2 2 4" xfId="16484" xr:uid="{4CBBAB38-7B97-4EA5-8344-79B9D37853DF}"/>
    <cellStyle name="Tusenskille 5 7 2 2 3" xfId="13603" xr:uid="{0E00AC42-B187-4789-9ABE-8A5A78EFB4EF}"/>
    <cellStyle name="Tusenskille 5 7 2 2 3 2" xfId="16679" xr:uid="{6DADA9D1-4A50-42EB-84AF-6134EAB9111E}"/>
    <cellStyle name="Tusenskille 5 7 2 2 4" xfId="13971" xr:uid="{B45B2D1E-DAC8-458C-B27D-75C7AA46E60A}"/>
    <cellStyle name="Tusenskille 5 7 2 2 4 2" xfId="17039" xr:uid="{886FFAD4-045B-4924-BE29-FBEA0416C72C}"/>
    <cellStyle name="Tusenskille 5 7 2 2 5" xfId="16356" xr:uid="{85AF2197-3283-47FC-B47F-EFB8A6B3FF66}"/>
    <cellStyle name="Tusenskille 5 7 2 3" xfId="13317" xr:uid="{9C099359-5DC5-4F16-8DF2-9194A8096BFB}"/>
    <cellStyle name="Tusenskille 5 7 2 3 2" xfId="13458" xr:uid="{74C1CF7E-C7B5-45AB-AFF8-AFADFA4E205A}"/>
    <cellStyle name="Tusenskille 5 7 2 3 2 2" xfId="13820" xr:uid="{4F17871C-D46E-4F52-90E5-EBE94370E872}"/>
    <cellStyle name="Tusenskille 5 7 2 3 2 2 2" xfId="16896" xr:uid="{29078EC9-B865-4B08-8C6F-608A5BC99123}"/>
    <cellStyle name="Tusenskille 5 7 2 3 2 3" xfId="14188" xr:uid="{E5953431-03B0-4796-95A6-948A154334BE}"/>
    <cellStyle name="Tusenskille 5 7 2 3 2 3 2" xfId="17256" xr:uid="{66641A9C-C6F1-46BA-813D-8028724DA680}"/>
    <cellStyle name="Tusenskille 5 7 2 3 2 4" xfId="16539" xr:uid="{A1F1AA85-FD14-46A9-9879-1A83F8913640}"/>
    <cellStyle name="Tusenskille 5 7 2 3 3" xfId="13659" xr:uid="{B0E2BD00-1554-4C54-995F-344A54CE3320}"/>
    <cellStyle name="Tusenskille 5 7 2 3 3 2" xfId="16735" xr:uid="{4A3CE602-D43D-42C5-A771-C2FFC6432D06}"/>
    <cellStyle name="Tusenskille 5 7 2 3 4" xfId="14027" xr:uid="{78864D4D-31E1-4C43-A2B7-0BD09AEFDBD7}"/>
    <cellStyle name="Tusenskille 5 7 2 3 4 2" xfId="17095" xr:uid="{18D8109D-CE4B-4F57-865E-954C28310DB2}"/>
    <cellStyle name="Tusenskille 5 7 2 3 5" xfId="16398" xr:uid="{792BE531-C7B0-4E19-B711-39E390F8CB15}"/>
    <cellStyle name="Tusenskille 5 7 2 4" xfId="13242" xr:uid="{333A9072-70D3-46AB-8278-EB53D5F92F07}"/>
    <cellStyle name="Tusenskille 5 7 2 4 2" xfId="13555" xr:uid="{3E476E12-FFA2-49D5-9842-58B6280A6122}"/>
    <cellStyle name="Tusenskille 5 7 2 4 2 2" xfId="16631" xr:uid="{ED342C79-A461-4853-9926-2D99A26FEFD9}"/>
    <cellStyle name="Tusenskille 5 7 2 4 3" xfId="13922" xr:uid="{FA40F428-6E0F-4D52-B7E2-94B1CC8F77AE}"/>
    <cellStyle name="Tusenskille 5 7 2 4 3 2" xfId="16990" xr:uid="{5FDC977B-CD02-43A8-B630-32BF38DE705D}"/>
    <cellStyle name="Tusenskille 5 7 2 4 4" xfId="16323" xr:uid="{C7DA5D68-BDB1-46C7-9226-0D7E33D78BA0}"/>
    <cellStyle name="Tusenskille 5 7 2 5" xfId="13358" xr:uid="{F9435B1A-EBF9-4604-84A3-ECEE60DC0C0C}"/>
    <cellStyle name="Tusenskille 5 7 2 5 2" xfId="13713" xr:uid="{8565BABE-4807-457F-975F-7F28F41BC15B}"/>
    <cellStyle name="Tusenskille 5 7 2 5 2 2" xfId="16789" xr:uid="{1C2E3E48-6D1A-47C5-A6CA-78BAE52FD914}"/>
    <cellStyle name="Tusenskille 5 7 2 5 3" xfId="14081" xr:uid="{E060CF8E-8A6E-4F50-A41B-01428673B354}"/>
    <cellStyle name="Tusenskille 5 7 2 5 3 2" xfId="17149" xr:uid="{634EF811-2CF7-428F-9605-E077C381164A}"/>
    <cellStyle name="Tusenskille 5 7 2 5 4" xfId="16439" xr:uid="{BCA1706A-DB26-476D-9A6A-F87DDC4807C9}"/>
    <cellStyle name="Tusenskille 5 7 2 6" xfId="13503" xr:uid="{04DF01B7-3B13-40CA-85AB-A43C7F514EAC}"/>
    <cellStyle name="Tusenskille 5 7 2 6 2" xfId="16581" xr:uid="{62BAFCF9-66DF-4F2E-950D-2DE9FB5445D5}"/>
    <cellStyle name="Tusenskille 5 7 2 7" xfId="13869" xr:uid="{3A020145-F9E5-41B1-AFD9-E2A5A2999E15}"/>
    <cellStyle name="Tusenskille 5 7 2 7 2" xfId="16939" xr:uid="{A87248D4-EEF5-4223-8191-F237F53860FD}"/>
    <cellStyle name="Tusenskille 5 7 2 8" xfId="13154" xr:uid="{10110344-01CA-42C6-8592-471FF81A999A}"/>
    <cellStyle name="Tusenskille 5 7 2 8 2" xfId="16266" xr:uid="{CE153C41-D2F9-49A0-8E0E-6CD033C29642}"/>
    <cellStyle name="Tusenskille 5 7 3" xfId="8984" xr:uid="{51AC0C76-8A12-437D-A538-D6DCD1085580}"/>
    <cellStyle name="Tusenskille 5 7 4" xfId="8985" xr:uid="{B75738EC-2212-4511-8823-BFB569EEA852}"/>
    <cellStyle name="Tusenskille 5 7 5" xfId="8986" xr:uid="{57E567B4-3D10-4124-8E9B-B03C4F7B9AA5}"/>
    <cellStyle name="Tusenskille 5 7 6" xfId="8987" xr:uid="{282BA092-F086-4311-80BB-3984274DBFB1}"/>
    <cellStyle name="Tusenskille 5 7 7" xfId="8988" xr:uid="{9A082677-4BC9-4253-9398-8B9E93A57801}"/>
    <cellStyle name="Tusenskille 5 7 8" xfId="8989" xr:uid="{ACCE40E6-8E29-4259-9A3A-C78989707F88}"/>
    <cellStyle name="Tusenskille 5 7 9" xfId="8990" xr:uid="{7DF47128-1B66-4B7B-BD7D-918FE5761AA3}"/>
    <cellStyle name="Tusenskille 5 7_Balanse ASA legal" xfId="10168" xr:uid="{D0615063-7EAF-41C1-9078-63E1813F7D54}"/>
    <cellStyle name="Tusenskille 5 8" xfId="8991" xr:uid="{031E4099-6ADC-4424-BA6B-A30671382642}"/>
    <cellStyle name="Tusenskille 5 8 2" xfId="13155" xr:uid="{F2E00C58-344A-420F-AAAD-C02D4DE7A18F}"/>
    <cellStyle name="Tusenskille 5 9" xfId="8992" xr:uid="{CCB0FCB2-44DA-41E1-9227-730897302F06}"/>
    <cellStyle name="Tusenskille 5 9 2" xfId="13276" xr:uid="{BDB050C6-0621-4F35-8C69-92DB4F9F50B1}"/>
    <cellStyle name="Tusenskille 5 9 2 2" xfId="13404" xr:uid="{CE2E5E90-4896-44D2-BC02-AD11C30EAF1E}"/>
    <cellStyle name="Tusenskille 5 9 2 2 2" xfId="13762" xr:uid="{7EC5304F-7BBD-4042-9358-FDF86C47A750}"/>
    <cellStyle name="Tusenskille 5 9 2 2 2 2" xfId="16838" xr:uid="{5560C403-9DCE-4DD9-B521-618473999F75}"/>
    <cellStyle name="Tusenskille 5 9 2 2 3" xfId="14130" xr:uid="{79D79A16-730A-4C5D-928D-32A159357B71}"/>
    <cellStyle name="Tusenskille 5 9 2 2 3 2" xfId="17198" xr:uid="{A58360ED-7B1F-410C-8280-EF144A1D46D9}"/>
    <cellStyle name="Tusenskille 5 9 2 2 4" xfId="16485" xr:uid="{602EA859-ADF0-4B19-93CE-F8449A863BD5}"/>
    <cellStyle name="Tusenskille 5 9 2 3" xfId="13604" xr:uid="{A7EA5A84-7017-464B-9A24-D00BF951FB54}"/>
    <cellStyle name="Tusenskille 5 9 2 3 2" xfId="16680" xr:uid="{EB860AAC-E1A3-4D62-905D-2569D734BE78}"/>
    <cellStyle name="Tusenskille 5 9 2 4" xfId="13972" xr:uid="{4BFDA619-4254-4952-9021-5DEEA5B997E2}"/>
    <cellStyle name="Tusenskille 5 9 2 4 2" xfId="17040" xr:uid="{08BC6525-0C42-4234-B41F-59E9C15DFB76}"/>
    <cellStyle name="Tusenskille 5 9 2 5" xfId="16357" xr:uid="{CCA07935-B31D-4634-AEB8-8A2A8A0DCA26}"/>
    <cellStyle name="Tusenskille 5 9 3" xfId="13318" xr:uid="{5920E1F4-C60B-46B4-BD22-8668B680A58B}"/>
    <cellStyle name="Tusenskille 5 9 3 2" xfId="13459" xr:uid="{F7444A84-2574-4500-9E18-F11E9F49AA46}"/>
    <cellStyle name="Tusenskille 5 9 3 2 2" xfId="13821" xr:uid="{6EDE8AFD-1C67-492A-ABDE-E46FF9BA69B0}"/>
    <cellStyle name="Tusenskille 5 9 3 2 2 2" xfId="16897" xr:uid="{4979BB06-5BD5-4DBA-91A4-E4EAD2E9009A}"/>
    <cellStyle name="Tusenskille 5 9 3 2 3" xfId="14189" xr:uid="{F3D979E7-04FA-4B45-B12D-1BD1EBF146CB}"/>
    <cellStyle name="Tusenskille 5 9 3 2 3 2" xfId="17257" xr:uid="{7985F76F-674E-423C-B2D5-8867187A152E}"/>
    <cellStyle name="Tusenskille 5 9 3 2 4" xfId="16540" xr:uid="{EFD3AAEF-B736-47EE-8E0B-514BFC5092A0}"/>
    <cellStyle name="Tusenskille 5 9 3 3" xfId="13660" xr:uid="{D1D52FBF-576D-4EFE-AC20-A83A2B5FC926}"/>
    <cellStyle name="Tusenskille 5 9 3 3 2" xfId="16736" xr:uid="{8AC94782-1C16-4213-BCDB-7C979AFE1F34}"/>
    <cellStyle name="Tusenskille 5 9 3 4" xfId="14028" xr:uid="{82A4017B-E876-4A68-9AD3-E61A7AAFE29C}"/>
    <cellStyle name="Tusenskille 5 9 3 4 2" xfId="17096" xr:uid="{60CB321D-7511-4A57-9216-82F24DFB3DE6}"/>
    <cellStyle name="Tusenskille 5 9 3 5" xfId="16399" xr:uid="{D08E4ABF-7758-4EFA-AE27-FA9F54A54C44}"/>
    <cellStyle name="Tusenskille 5 9 4" xfId="13243" xr:uid="{C73BDE62-51B9-49AC-9FF3-E86F2E845B7A}"/>
    <cellStyle name="Tusenskille 5 9 4 2" xfId="13556" xr:uid="{7E9A7951-624C-4ABA-84CB-61C21AE723FF}"/>
    <cellStyle name="Tusenskille 5 9 4 2 2" xfId="16632" xr:uid="{3FC49A29-5F5A-4D33-AF7E-47988A220132}"/>
    <cellStyle name="Tusenskille 5 9 4 3" xfId="13923" xr:uid="{5D1F8938-A624-4BCE-893A-C3E3D107449D}"/>
    <cellStyle name="Tusenskille 5 9 4 3 2" xfId="16991" xr:uid="{7C73839F-8DED-4D94-81A3-8EF81AB6174D}"/>
    <cellStyle name="Tusenskille 5 9 4 4" xfId="16324" xr:uid="{0163B68B-E8A0-43B4-852C-275889A7CB51}"/>
    <cellStyle name="Tusenskille 5 9 5" xfId="13359" xr:uid="{AA73C16D-1DE4-4358-9FEB-9C745F5A2DEA}"/>
    <cellStyle name="Tusenskille 5 9 5 2" xfId="13714" xr:uid="{6E913995-FE05-4A7A-9626-3CE8F00A7967}"/>
    <cellStyle name="Tusenskille 5 9 5 2 2" xfId="16790" xr:uid="{7C29C5CB-B4BD-4848-A8FB-4A870E3DEAC4}"/>
    <cellStyle name="Tusenskille 5 9 5 3" xfId="14082" xr:uid="{1FE51134-A3D4-4BD4-AD98-EF20D0F61747}"/>
    <cellStyle name="Tusenskille 5 9 5 3 2" xfId="17150" xr:uid="{8EAD9B29-D720-4A47-9DA2-A514A7CB9040}"/>
    <cellStyle name="Tusenskille 5 9 5 4" xfId="16440" xr:uid="{D60E9B14-A13A-4EF3-8645-09FC30B9037A}"/>
    <cellStyle name="Tusenskille 5 9 6" xfId="13504" xr:uid="{0824E1C3-FDC6-4076-8296-AAF160D135FD}"/>
    <cellStyle name="Tusenskille 5 9 6 2" xfId="16582" xr:uid="{4A14A7E7-6218-4ABC-9F9B-E8821F6403FD}"/>
    <cellStyle name="Tusenskille 5 9 7" xfId="13870" xr:uid="{F74057EB-FBD7-44AC-84A2-CA91C2506E32}"/>
    <cellStyle name="Tusenskille 5 9 7 2" xfId="16940" xr:uid="{B4296045-71A1-42E2-B523-785A64F112DE}"/>
    <cellStyle name="Tusenskille 5 9 8" xfId="13156" xr:uid="{E7F92950-54B9-4FE0-A74D-73E34BA41794}"/>
    <cellStyle name="Tusenskille 5 9 8 2" xfId="16267" xr:uid="{D5A29B53-650D-471E-A83C-03281454D52E}"/>
    <cellStyle name="Tusenskille 5_Ark1" xfId="10169" xr:uid="{0873FD15-CB26-465B-8D27-23F514B1BFE2}"/>
    <cellStyle name="Tusenskille 6" xfId="8993" xr:uid="{9F8F57F8-5AF5-488E-AF16-F3B745CEA705}"/>
    <cellStyle name="Tusenskille 6 2" xfId="8994" xr:uid="{5B9C0C26-E795-472E-91AC-7E9CF06E94C7}"/>
    <cellStyle name="Tusenskille 6 2 2" xfId="8995" xr:uid="{B230FD87-57CF-4F74-82F3-42C45E4882FF}"/>
    <cellStyle name="Tusenskille 6 2 2 2" xfId="8996" xr:uid="{CF7D2DEB-EB12-4DC5-8E0C-D0F8A95F40A5}"/>
    <cellStyle name="Tusenskille 6 2 2 2 2" xfId="8997" xr:uid="{A7CE15A8-B9ED-4F93-8131-0C4F7030C933}"/>
    <cellStyle name="Tusenskille 6 2 2 2 3" xfId="13157" xr:uid="{8130138A-A855-48C0-B21D-75FF4BE6DB6C}"/>
    <cellStyle name="Tusenskille 6 2 2 2 3 2" xfId="16268" xr:uid="{171047BC-2CF9-485A-B374-EC414E589D76}"/>
    <cellStyle name="Tusenskille 6 2 2 2_Display_2" xfId="8998" xr:uid="{A4847B74-D1C3-4074-8F95-8A94EBEA0972}"/>
    <cellStyle name="Tusenskille 6 2 2 3" xfId="8999" xr:uid="{B82FE698-1BC6-4695-94A9-95FCE9C67A13}"/>
    <cellStyle name="Tusenskille 6 2 2_Balanse ASA legal" xfId="10170" xr:uid="{D1937109-F7E0-4B98-A314-33AD54B55458}"/>
    <cellStyle name="Tusenskille 6 2 3" xfId="9000" xr:uid="{0794DD5B-5369-44B2-896D-80C1E36D0D57}"/>
    <cellStyle name="Tusenskille 6 2 3 2" xfId="9001" xr:uid="{25F5A909-69EA-4CD1-B8DD-27DFD9F8CE75}"/>
    <cellStyle name="Tusenskille 6 2 3 3" xfId="13158" xr:uid="{23C54D9C-7EAE-4A38-8297-0E589E79F3CF}"/>
    <cellStyle name="Tusenskille 6 2 3 3 2" xfId="16269" xr:uid="{C3E359B4-8EAA-484D-AFA9-7BE4DA301300}"/>
    <cellStyle name="Tusenskille 6 2 3_Display_2" xfId="9002" xr:uid="{891B68AE-4893-45BE-873D-B48811BA0FDA}"/>
    <cellStyle name="Tusenskille 6 2 4" xfId="9003" xr:uid="{4AD70092-9B03-4593-A5D2-6CFA62E49815}"/>
    <cellStyle name="Tusenskille 6 2 5" xfId="9004" xr:uid="{8AF4832C-0E43-4386-9C61-2F5AC97BAB50}"/>
    <cellStyle name="Tusenskille 6 2_Ark1" xfId="10171" xr:uid="{C7B43964-874C-44DA-BB30-A5E0A5955CC3}"/>
    <cellStyle name="Tusenskille 6 3" xfId="9005" xr:uid="{C1352B12-8479-48FF-85CD-046E118FAB59}"/>
    <cellStyle name="Tusenskille 6 3 2" xfId="9006" xr:uid="{E13AEE73-D956-4493-8816-CBC30D1DC544}"/>
    <cellStyle name="Tusenskille 6 3 2 2" xfId="9007" xr:uid="{1A7CCAEF-4729-4BCD-B215-189D58DF134B}"/>
    <cellStyle name="Tusenskille 6 3 2 2 2" xfId="9008" xr:uid="{663AE6D3-864F-4D54-960D-779FC8D57BFD}"/>
    <cellStyle name="Tusenskille 6 3 2 2 3" xfId="13159" xr:uid="{C95D12FB-B1B8-436A-B188-219AB3A353CC}"/>
    <cellStyle name="Tusenskille 6 3 2 2 3 2" xfId="16270" xr:uid="{EB68578E-FB4D-439E-B498-C75BF0654494}"/>
    <cellStyle name="Tusenskille 6 3 2 2_Display_2" xfId="9009" xr:uid="{EEF3B82E-3117-4FC5-B0BF-55AB70DEAEA4}"/>
    <cellStyle name="Tusenskille 6 3 2 3" xfId="9010" xr:uid="{041C0365-4B07-4F96-90C5-DFB9E809458A}"/>
    <cellStyle name="Tusenskille 6 3 2_Balanse ASA legal" xfId="10172" xr:uid="{0FD4F312-63AC-46BD-A88A-6C2FA7B7AFD6}"/>
    <cellStyle name="Tusenskille 6 3 3" xfId="9011" xr:uid="{2835B451-B235-464F-930D-4039A152B74D}"/>
    <cellStyle name="Tusenskille 6 3 3 2" xfId="9012" xr:uid="{006AEF14-BB20-4B6E-B135-44DA7E7F9AFA}"/>
    <cellStyle name="Tusenskille 6 3 3 3" xfId="13160" xr:uid="{4A049BC5-7C18-4A5F-9CD8-719333722829}"/>
    <cellStyle name="Tusenskille 6 3 3 3 2" xfId="16271" xr:uid="{ECAD5092-3940-4765-8562-D8BEF534B5C4}"/>
    <cellStyle name="Tusenskille 6 3 3_Display_2" xfId="9013" xr:uid="{7D9D86B7-F0A0-4338-8174-D77AF41500A0}"/>
    <cellStyle name="Tusenskille 6 3 4" xfId="9014" xr:uid="{C1CCDDB2-A6C4-4AA1-9A1D-7D930B1178B8}"/>
    <cellStyle name="Tusenskille 6 3 5" xfId="9015" xr:uid="{8C2EEDEE-7F9B-43DE-B2CF-028260A8D38F}"/>
    <cellStyle name="Tusenskille 6 3_Ark1" xfId="10173" xr:uid="{C44242AA-FC77-403D-B61F-6472E9131CE3}"/>
    <cellStyle name="Tusenskille 6 4" xfId="9016" xr:uid="{AAA3641A-2F86-49F4-AB04-995B772A0130}"/>
    <cellStyle name="Tusenskille 6 4 2" xfId="9017" xr:uid="{379A3AF1-459A-42A2-808E-B5F1D198BBB7}"/>
    <cellStyle name="Tusenskille 6 4 2 2" xfId="9018" xr:uid="{DE783FCA-D581-450C-AF09-C2E54A7B9BDE}"/>
    <cellStyle name="Tusenskille 6 4 2 3" xfId="13161" xr:uid="{490A3CCA-FF8C-4A15-8A55-BB28FB9B0EB9}"/>
    <cellStyle name="Tusenskille 6 4 2 3 2" xfId="16272" xr:uid="{E79E0D8E-4717-4152-9900-57BF041EAA4E}"/>
    <cellStyle name="Tusenskille 6 4 2_Display_2" xfId="9019" xr:uid="{FD4DD4D3-03E3-41F7-8C80-36F3553F0FAF}"/>
    <cellStyle name="Tusenskille 6 4 3" xfId="9020" xr:uid="{B371B7FB-72D2-48E1-A1A9-D729B37ECAAA}"/>
    <cellStyle name="Tusenskille 6 4_Ark1" xfId="10174" xr:uid="{A7CBBC50-A72B-4D4D-B8A6-71BB41B24409}"/>
    <cellStyle name="Tusenskille 6 5" xfId="9021" xr:uid="{7D535840-A269-4C02-8218-D4DF774A4AA5}"/>
    <cellStyle name="Tusenskille 6 5 2" xfId="9022" xr:uid="{A00A1A97-7D65-48EE-BCD0-BE8736534580}"/>
    <cellStyle name="Tusenskille 6 5 3" xfId="13162" xr:uid="{3B56CD7B-71D0-4E31-BB50-1F1CD184820C}"/>
    <cellStyle name="Tusenskille 6 5 3 2" xfId="16273" xr:uid="{CCDA1F0A-2194-49D5-886F-28615237DD92}"/>
    <cellStyle name="Tusenskille 6 5_Display_2" xfId="9023" xr:uid="{25DEFD2E-6DC0-4DBE-AD69-27B0C1EFA4B6}"/>
    <cellStyle name="Tusenskille 6 6" xfId="9024" xr:uid="{C9027335-77AE-47D0-8E6A-677FF36A40A6}"/>
    <cellStyle name="Tusenskille 6 7" xfId="9025" xr:uid="{3CA7FB31-68DE-48A3-BFA8-8792605E126C}"/>
    <cellStyle name="Tusenskille 6_Ark1" xfId="10175" xr:uid="{F1CCC1B9-423E-4AF9-B0DA-BC7505A59670}"/>
    <cellStyle name="Tusenskille 7" xfId="9026" xr:uid="{0B4C9E42-F9A4-4D10-A1CF-FBF672EF8EC7}"/>
    <cellStyle name="Tusenskille 7 10" xfId="9027" xr:uid="{AE543D36-A8A2-4B61-A676-EBC587BE6B70}"/>
    <cellStyle name="Tusenskille 7 11" xfId="9028" xr:uid="{52A6578B-1308-43C8-B3ED-20CFEB83C977}"/>
    <cellStyle name="Tusenskille 7 12" xfId="9029" xr:uid="{23A09115-DF52-410D-AD78-46ECAD10AE3D}"/>
    <cellStyle name="Tusenskille 7 13" xfId="9030" xr:uid="{D99632BC-8EB2-4776-82AF-EF20E243F222}"/>
    <cellStyle name="Tusenskille 7 14" xfId="9031" xr:uid="{45AF33D1-4E0D-45F8-AE13-B0BE91E4D418}"/>
    <cellStyle name="Tusenskille 7 2" xfId="9032" xr:uid="{CE2AF4C7-97BB-436F-AFD2-C50ECDFE8794}"/>
    <cellStyle name="Tusenskille 7 2 2" xfId="9033" xr:uid="{690F7672-9E78-439F-AFAB-8A5F146FD645}"/>
    <cellStyle name="Tusenskille 7 2 2 10" xfId="9034" xr:uid="{1693CAF2-6D26-4334-9D2A-39ECFACBE890}"/>
    <cellStyle name="Tusenskille 7 2 2 2" xfId="9035" xr:uid="{31E254FC-18B7-4CEE-B20A-9EB127737409}"/>
    <cellStyle name="Tusenskille 7 2 2 2 2" xfId="13277" xr:uid="{638C52F1-ACB4-4F42-B1C1-FD4BD3D73252}"/>
    <cellStyle name="Tusenskille 7 2 2 2 2 2" xfId="13405" xr:uid="{E8B45500-9306-46E8-ACFD-B8C747CE06BF}"/>
    <cellStyle name="Tusenskille 7 2 2 2 2 2 2" xfId="13763" xr:uid="{4E29E652-0E93-44AC-8F4E-7ED3847288DE}"/>
    <cellStyle name="Tusenskille 7 2 2 2 2 2 2 2" xfId="16839" xr:uid="{F6BD7E0F-DC8D-4E89-8EA0-4DD6E053BB51}"/>
    <cellStyle name="Tusenskille 7 2 2 2 2 2 3" xfId="14131" xr:uid="{F4834D2C-4B44-4C64-9073-B4C69B1553CE}"/>
    <cellStyle name="Tusenskille 7 2 2 2 2 2 3 2" xfId="17199" xr:uid="{010A69B4-0058-44F7-9B85-3DBF9C177680}"/>
    <cellStyle name="Tusenskille 7 2 2 2 2 2 4" xfId="16486" xr:uid="{A108F925-DEFC-4013-99A3-7FBADB5148C6}"/>
    <cellStyle name="Tusenskille 7 2 2 2 2 3" xfId="13605" xr:uid="{F46B7799-BDB5-4A52-BCC9-D4CEFF6EB5A2}"/>
    <cellStyle name="Tusenskille 7 2 2 2 2 3 2" xfId="16681" xr:uid="{A46F09DF-E828-48E9-9B5A-609DCE51436F}"/>
    <cellStyle name="Tusenskille 7 2 2 2 2 4" xfId="13973" xr:uid="{50B9D488-587A-49AC-9453-6D6146460F35}"/>
    <cellStyle name="Tusenskille 7 2 2 2 2 4 2" xfId="17041" xr:uid="{F8DFAD36-7DF2-4160-A496-25B344C12D9A}"/>
    <cellStyle name="Tusenskille 7 2 2 2 2 5" xfId="16358" xr:uid="{F320B033-DB6D-4D17-9C3A-9A36A349B1B2}"/>
    <cellStyle name="Tusenskille 7 2 2 2 3" xfId="13319" xr:uid="{28F3F556-790F-43B3-9B91-2C818719EEB6}"/>
    <cellStyle name="Tusenskille 7 2 2 2 3 2" xfId="13460" xr:uid="{C53972C0-A4FC-453F-A4CA-004DB70CA8CD}"/>
    <cellStyle name="Tusenskille 7 2 2 2 3 2 2" xfId="13822" xr:uid="{E0D18587-9FB0-4979-A483-BAECB4C74117}"/>
    <cellStyle name="Tusenskille 7 2 2 2 3 2 2 2" xfId="16898" xr:uid="{090CD6DE-989E-4703-B938-75B76494BDDF}"/>
    <cellStyle name="Tusenskille 7 2 2 2 3 2 3" xfId="14190" xr:uid="{32AD37EB-8E09-4D5A-9833-79C593D15EA6}"/>
    <cellStyle name="Tusenskille 7 2 2 2 3 2 3 2" xfId="17258" xr:uid="{1C005D08-9704-4D64-8DB4-64D19BD370B0}"/>
    <cellStyle name="Tusenskille 7 2 2 2 3 2 4" xfId="16541" xr:uid="{6FB3C7A3-0552-46D4-A159-00563A97F0E3}"/>
    <cellStyle name="Tusenskille 7 2 2 2 3 3" xfId="13661" xr:uid="{8E476E31-33AA-4AAD-BD8C-25790BAE981D}"/>
    <cellStyle name="Tusenskille 7 2 2 2 3 3 2" xfId="16737" xr:uid="{77F19878-1661-415A-B6B9-2FBEF9BDA57D}"/>
    <cellStyle name="Tusenskille 7 2 2 2 3 4" xfId="14029" xr:uid="{CC4D3215-36E0-43F3-9BC8-F9E08F3AFB8B}"/>
    <cellStyle name="Tusenskille 7 2 2 2 3 4 2" xfId="17097" xr:uid="{AD1D1BCB-9B8E-4CA2-A061-D7E04A12A2DA}"/>
    <cellStyle name="Tusenskille 7 2 2 2 3 5" xfId="16400" xr:uid="{BE068320-43AF-4654-93DC-0A6D52C525E7}"/>
    <cellStyle name="Tusenskille 7 2 2 2 4" xfId="13244" xr:uid="{3CF462FF-919B-4125-B3D0-3078F8F7F702}"/>
    <cellStyle name="Tusenskille 7 2 2 2 4 2" xfId="13557" xr:uid="{96E60ACE-F11F-4C7A-BC97-FF57B8EFB272}"/>
    <cellStyle name="Tusenskille 7 2 2 2 4 2 2" xfId="16633" xr:uid="{A4BDC54A-7234-4CB0-B2EC-C76069E6589F}"/>
    <cellStyle name="Tusenskille 7 2 2 2 4 3" xfId="13924" xr:uid="{0A5B312A-68A0-466A-A53E-E514824263AB}"/>
    <cellStyle name="Tusenskille 7 2 2 2 4 3 2" xfId="16992" xr:uid="{CBB89584-0C34-4A95-8F55-BDDC35BB0ACD}"/>
    <cellStyle name="Tusenskille 7 2 2 2 4 4" xfId="16325" xr:uid="{62F0CCAE-0B30-4681-B2A7-5E0D7B942B39}"/>
    <cellStyle name="Tusenskille 7 2 2 2 5" xfId="13360" xr:uid="{132CCF87-B651-41AE-8906-4812B4264B18}"/>
    <cellStyle name="Tusenskille 7 2 2 2 5 2" xfId="13715" xr:uid="{EEDE9165-907D-4A7E-B686-62E9FE9976D2}"/>
    <cellStyle name="Tusenskille 7 2 2 2 5 2 2" xfId="16791" xr:uid="{62353C61-6D64-419A-B281-490A5CD258F8}"/>
    <cellStyle name="Tusenskille 7 2 2 2 5 3" xfId="14083" xr:uid="{EE08A278-E048-40BA-8EB8-F057B3DD6E7E}"/>
    <cellStyle name="Tusenskille 7 2 2 2 5 3 2" xfId="17151" xr:uid="{6DC03F68-5C0D-4571-B535-604CCE904935}"/>
    <cellStyle name="Tusenskille 7 2 2 2 5 4" xfId="16441" xr:uid="{B47A6F59-3283-4834-8B1A-7D18DD44D08E}"/>
    <cellStyle name="Tusenskille 7 2 2 2 6" xfId="13505" xr:uid="{F8F26DD3-3D92-46CA-9342-F02150866A0A}"/>
    <cellStyle name="Tusenskille 7 2 2 2 6 2" xfId="16583" xr:uid="{A2A2278F-D160-4D32-88D8-0680A27067DE}"/>
    <cellStyle name="Tusenskille 7 2 2 2 7" xfId="13871" xr:uid="{77C81B3A-228B-4582-BE3C-3C28375415C8}"/>
    <cellStyle name="Tusenskille 7 2 2 2 7 2" xfId="16941" xr:uid="{BBBC4F24-6CF6-42E1-9AA7-7CE3AADDBB0B}"/>
    <cellStyle name="Tusenskille 7 2 2 2 8" xfId="13163" xr:uid="{79EB3FCD-1DDD-4BB1-8F43-C8ABE9DCC35D}"/>
    <cellStyle name="Tusenskille 7 2 2 2 8 2" xfId="16274" xr:uid="{8D1D169F-FE96-4B80-875E-2391AA1AC648}"/>
    <cellStyle name="Tusenskille 7 2 2 3" xfId="9036" xr:uid="{BB7F9B0D-949B-4951-9727-73D79ACF330B}"/>
    <cellStyle name="Tusenskille 7 2 2 4" xfId="9037" xr:uid="{C199C8B8-7431-48A5-8F8A-EB13403E3BE8}"/>
    <cellStyle name="Tusenskille 7 2 2 5" xfId="9038" xr:uid="{49D116C5-C3AA-4CE9-9E3D-DE9104BAD459}"/>
    <cellStyle name="Tusenskille 7 2 2 6" xfId="9039" xr:uid="{89159B46-F09B-4EC4-81C7-8A5922D56BA9}"/>
    <cellStyle name="Tusenskille 7 2 2 7" xfId="9040" xr:uid="{E6EACEFA-A3BB-4AFA-B5C1-87CC67ADA4B2}"/>
    <cellStyle name="Tusenskille 7 2 2 8" xfId="9041" xr:uid="{303B5916-5D7E-4DB6-9871-2CF741813A30}"/>
    <cellStyle name="Tusenskille 7 2 2 9" xfId="9042" xr:uid="{8BB30319-5DD8-4314-973E-AE2A9FBD2960}"/>
    <cellStyle name="Tusenskille 7 2 2_Balanse ASA legal" xfId="10176" xr:uid="{05DF80A0-58BF-44DA-A17F-55C8F20B78AB}"/>
    <cellStyle name="Tusenskille 7 2 3" xfId="9043" xr:uid="{265493C8-4D74-4C4B-BAEC-D3B2245947A1}"/>
    <cellStyle name="Tusenskille 7 2 3 2" xfId="9044" xr:uid="{C44A2982-8B71-40C6-808D-A1B45B6B40D5}"/>
    <cellStyle name="Tusenskille 7 2 3 2 2" xfId="9045" xr:uid="{CE425784-37F6-4C37-A4EA-CFF1C996FF3E}"/>
    <cellStyle name="Tusenskille 7 2 3 2 3" xfId="13164" xr:uid="{9998ED27-F55B-48B0-BC7C-757ACBD4EFE8}"/>
    <cellStyle name="Tusenskille 7 2 3 2 3 2" xfId="16275" xr:uid="{1BE666EB-E7AC-45F7-A88C-CD6AFB1914A1}"/>
    <cellStyle name="Tusenskille 7 2 3 2_Display_2" xfId="9046" xr:uid="{E6E23378-EB12-4CDF-A7E6-8E2AB377F533}"/>
    <cellStyle name="Tusenskille 7 2 3 3" xfId="9047" xr:uid="{2D7CF052-74F3-4CFA-82F8-92C58DF554BE}"/>
    <cellStyle name="Tusenskille 7 2 3_Balanse ASA legal" xfId="10177" xr:uid="{3C7D88AF-DAFD-4783-B8D6-7AA0CA8EC0CF}"/>
    <cellStyle name="Tusenskille 7 2 4" xfId="9048" xr:uid="{3CD28A45-7BFA-4762-B5DA-0659A247D433}"/>
    <cellStyle name="Tusenskille 7 2 4 2" xfId="9049" xr:uid="{A0C294F3-C1F0-4C9D-9E49-7B008E046C69}"/>
    <cellStyle name="Tusenskille 7 2 4 3" xfId="13165" xr:uid="{6CAD93FB-CF23-47F5-8B36-4B7A0123F4EE}"/>
    <cellStyle name="Tusenskille 7 2 4 3 2" xfId="16276" xr:uid="{72946C73-7FC3-4A26-9A96-6A97D4FBD98E}"/>
    <cellStyle name="Tusenskille 7 2 4_Display_2" xfId="9050" xr:uid="{91D7E2B1-E281-43EF-B07D-57E74F895FDC}"/>
    <cellStyle name="Tusenskille 7 2 5" xfId="9051" xr:uid="{2D7C7256-05A4-4CD1-9CFB-BC045F95A40E}"/>
    <cellStyle name="Tusenskille 7 2 6" xfId="9052" xr:uid="{C41FC7CE-4297-4E3C-B384-CA3DA02C14C1}"/>
    <cellStyle name="Tusenskille 7 2_Ark1" xfId="10178" xr:uid="{4DE52079-8111-4861-BE7A-BB2C1537ED4E}"/>
    <cellStyle name="Tusenskille 7 3" xfId="9053" xr:uid="{7531B52E-2AB9-4FE5-88DE-2A4F3AE20682}"/>
    <cellStyle name="Tusenskille 7 3 10" xfId="9054" xr:uid="{FB2BC002-F4C8-440E-9759-B798D4F60D63}"/>
    <cellStyle name="Tusenskille 7 3 2" xfId="9055" xr:uid="{7536F243-CCE6-4E53-9808-5A55526BAC8D}"/>
    <cellStyle name="Tusenskille 7 3 2 2" xfId="13278" xr:uid="{063E8BB3-9A5E-46B3-A448-9F184DCB2AB6}"/>
    <cellStyle name="Tusenskille 7 3 2 2 2" xfId="13406" xr:uid="{F59576E8-D4F1-482D-9546-84C2475DC142}"/>
    <cellStyle name="Tusenskille 7 3 2 2 2 2" xfId="13764" xr:uid="{72466880-CA1C-499C-9348-0BB7340FD4BD}"/>
    <cellStyle name="Tusenskille 7 3 2 2 2 2 2" xfId="16840" xr:uid="{760D8CA8-B042-4708-AA94-C4E00FD11FB6}"/>
    <cellStyle name="Tusenskille 7 3 2 2 2 3" xfId="14132" xr:uid="{79FA6563-ABC6-4F88-835C-D0C862A9532E}"/>
    <cellStyle name="Tusenskille 7 3 2 2 2 3 2" xfId="17200" xr:uid="{B9FAA353-0513-4D19-8D92-9F5F1FA11DC9}"/>
    <cellStyle name="Tusenskille 7 3 2 2 2 4" xfId="16487" xr:uid="{690B6744-37B8-4871-8EE8-BCACC2AB04C3}"/>
    <cellStyle name="Tusenskille 7 3 2 2 3" xfId="13606" xr:uid="{33AC1C8D-CC9C-4EF6-A493-41672AF7D25A}"/>
    <cellStyle name="Tusenskille 7 3 2 2 3 2" xfId="16682" xr:uid="{245353C0-2C4D-4825-B8EE-0B88F604BC5B}"/>
    <cellStyle name="Tusenskille 7 3 2 2 4" xfId="13974" xr:uid="{E06DAD01-FB78-4637-B339-3300EF87F6AF}"/>
    <cellStyle name="Tusenskille 7 3 2 2 4 2" xfId="17042" xr:uid="{D531E8CD-7661-4B2D-B74B-0D2EADD6EDE1}"/>
    <cellStyle name="Tusenskille 7 3 2 2 5" xfId="16359" xr:uid="{417F0D3A-4FAE-4AA0-ABB1-80A7A20C0120}"/>
    <cellStyle name="Tusenskille 7 3 2 3" xfId="13320" xr:uid="{566C7498-2A9D-446E-A2DE-A1DDAAC89F97}"/>
    <cellStyle name="Tusenskille 7 3 2 3 2" xfId="13461" xr:uid="{2645DAAF-0D42-422F-9CD9-F879B3739562}"/>
    <cellStyle name="Tusenskille 7 3 2 3 2 2" xfId="13823" xr:uid="{073E76A9-BA98-485A-A89C-EBA4F534FC73}"/>
    <cellStyle name="Tusenskille 7 3 2 3 2 2 2" xfId="16899" xr:uid="{C72E5806-3162-4758-92D7-CCAAB0CCCDCC}"/>
    <cellStyle name="Tusenskille 7 3 2 3 2 3" xfId="14191" xr:uid="{BFBF0B37-2DFA-4283-99F4-FEDC7C41A91B}"/>
    <cellStyle name="Tusenskille 7 3 2 3 2 3 2" xfId="17259" xr:uid="{1E364A07-5746-49D7-96D2-69B7C016A713}"/>
    <cellStyle name="Tusenskille 7 3 2 3 2 4" xfId="16542" xr:uid="{5B4A80DA-7660-471A-803A-66E07FC5B192}"/>
    <cellStyle name="Tusenskille 7 3 2 3 3" xfId="13662" xr:uid="{91B86BC0-4435-499B-9D44-BB05B8FE3D4A}"/>
    <cellStyle name="Tusenskille 7 3 2 3 3 2" xfId="16738" xr:uid="{492E6A77-0BB3-4A62-9AED-D4D3625305C2}"/>
    <cellStyle name="Tusenskille 7 3 2 3 4" xfId="14030" xr:uid="{AC58D1B0-8AE9-48D8-94C8-C1515B6F50F0}"/>
    <cellStyle name="Tusenskille 7 3 2 3 4 2" xfId="17098" xr:uid="{7AF27B3A-BFCD-4191-A6F7-5B6C7E2969CF}"/>
    <cellStyle name="Tusenskille 7 3 2 3 5" xfId="16401" xr:uid="{715380DA-9EF6-4EC1-86FA-CEFE522AD798}"/>
    <cellStyle name="Tusenskille 7 3 2 4" xfId="13245" xr:uid="{03AC21B0-5351-4C74-9D01-1C636BF18B35}"/>
    <cellStyle name="Tusenskille 7 3 2 4 2" xfId="13558" xr:uid="{02ADAA5F-EC86-4E78-8B71-11621B286F4E}"/>
    <cellStyle name="Tusenskille 7 3 2 4 2 2" xfId="16634" xr:uid="{13E17D9A-EB8A-4310-AC71-CE90832D721E}"/>
    <cellStyle name="Tusenskille 7 3 2 4 3" xfId="13925" xr:uid="{7C223702-5543-4B92-B749-1685D1B8E3A9}"/>
    <cellStyle name="Tusenskille 7 3 2 4 3 2" xfId="16993" xr:uid="{AA00E2E1-049E-4932-8686-ED6E061CAE97}"/>
    <cellStyle name="Tusenskille 7 3 2 4 4" xfId="16326" xr:uid="{A9F34B4C-7A74-4414-96F3-0BD152063996}"/>
    <cellStyle name="Tusenskille 7 3 2 5" xfId="13361" xr:uid="{D622DE89-0652-4CC5-9B59-CC0DD22AB058}"/>
    <cellStyle name="Tusenskille 7 3 2 5 2" xfId="13716" xr:uid="{1E43CF9B-EE11-4B9D-84DA-1A4FF745F9A3}"/>
    <cellStyle name="Tusenskille 7 3 2 5 2 2" xfId="16792" xr:uid="{75CE1556-4432-4E0E-B761-3303E58E5EC9}"/>
    <cellStyle name="Tusenskille 7 3 2 5 3" xfId="14084" xr:uid="{921BF275-E41F-436E-B6E9-802EC8C0C7E5}"/>
    <cellStyle name="Tusenskille 7 3 2 5 3 2" xfId="17152" xr:uid="{A43AB353-7A09-4C92-B2E4-3792D381FBFE}"/>
    <cellStyle name="Tusenskille 7 3 2 5 4" xfId="16442" xr:uid="{5560FF7A-8844-4906-AF1E-781E1F41F5F6}"/>
    <cellStyle name="Tusenskille 7 3 2 6" xfId="13506" xr:uid="{52E54C38-6D58-4D81-82E6-8B8C1533925B}"/>
    <cellStyle name="Tusenskille 7 3 2 6 2" xfId="16584" xr:uid="{88F3F4A7-C051-4185-B300-9FF1AE395B2F}"/>
    <cellStyle name="Tusenskille 7 3 2 7" xfId="13872" xr:uid="{E6FB10C8-924B-432A-BAB1-12F2C2168766}"/>
    <cellStyle name="Tusenskille 7 3 2 7 2" xfId="16942" xr:uid="{32862F65-74EB-493B-A2D9-69940F9AABD4}"/>
    <cellStyle name="Tusenskille 7 3 2 8" xfId="13166" xr:uid="{B6C20B79-1502-48A6-8748-2CDFE2BE65A6}"/>
    <cellStyle name="Tusenskille 7 3 2 8 2" xfId="16277" xr:uid="{8045706A-8237-41DA-8BC8-4092C05A73DD}"/>
    <cellStyle name="Tusenskille 7 3 3" xfId="9056" xr:uid="{2BFE2F96-B03D-49B0-87EC-9FAC2C49C8EF}"/>
    <cellStyle name="Tusenskille 7 3 4" xfId="9057" xr:uid="{CE36B144-5A97-4B44-819F-DB4FD8D4FFDD}"/>
    <cellStyle name="Tusenskille 7 3 5" xfId="9058" xr:uid="{505AF7DC-DF7F-4F20-972C-DF20E9DDFA09}"/>
    <cellStyle name="Tusenskille 7 3 6" xfId="9059" xr:uid="{2590CC8C-9191-4AC6-9451-E9F50ABE68DF}"/>
    <cellStyle name="Tusenskille 7 3 7" xfId="9060" xr:uid="{8B8030EE-AACB-47F7-AA8D-4E4A8F40F155}"/>
    <cellStyle name="Tusenskille 7 3 8" xfId="9061" xr:uid="{1D74B799-5CFB-45B3-869B-FB138247F1FC}"/>
    <cellStyle name="Tusenskille 7 3 9" xfId="9062" xr:uid="{C0EFE5EC-B5EE-44DB-8E7A-50C251E28408}"/>
    <cellStyle name="Tusenskille 7 3_Balanse ASA legal" xfId="10179" xr:uid="{F54CC5AD-AF6D-4A46-B682-0000171C44A2}"/>
    <cellStyle name="Tusenskille 7 4" xfId="9063" xr:uid="{FFB6794D-32DB-47C9-9085-2C01B235B107}"/>
    <cellStyle name="Tusenskille 7 4 10" xfId="9064" xr:uid="{395C3FA0-F872-4291-9F70-10C91843C726}"/>
    <cellStyle name="Tusenskille 7 4 2" xfId="9065" xr:uid="{288868F5-028B-4CB4-874D-FE51D11FD8D2}"/>
    <cellStyle name="Tusenskille 7 4 2 2" xfId="13279" xr:uid="{9955ECB3-4766-4CB8-BA6B-C768E57DF559}"/>
    <cellStyle name="Tusenskille 7 4 2 2 2" xfId="13407" xr:uid="{273A33A3-08D0-4726-BC7F-E922C1823B8C}"/>
    <cellStyle name="Tusenskille 7 4 2 2 2 2" xfId="13765" xr:uid="{BB866287-190F-4C25-9C5B-5907E64C94CB}"/>
    <cellStyle name="Tusenskille 7 4 2 2 2 2 2" xfId="16841" xr:uid="{1D99D3B5-B9CA-4980-81D6-D98A9A9EAED9}"/>
    <cellStyle name="Tusenskille 7 4 2 2 2 3" xfId="14133" xr:uid="{9A0B1831-7CFD-4AA3-B02A-3593B3580170}"/>
    <cellStyle name="Tusenskille 7 4 2 2 2 3 2" xfId="17201" xr:uid="{7EB0A03A-FD93-447F-A6DB-0ABF63A17696}"/>
    <cellStyle name="Tusenskille 7 4 2 2 2 4" xfId="16488" xr:uid="{2E49F77B-9E7F-4D31-9AF1-93B8E4BB7013}"/>
    <cellStyle name="Tusenskille 7 4 2 2 3" xfId="13607" xr:uid="{67ED66B3-F710-4366-A54E-C4A3504C1C82}"/>
    <cellStyle name="Tusenskille 7 4 2 2 3 2" xfId="16683" xr:uid="{74F49EA6-D7F5-400D-A33F-9186EBFC7BF5}"/>
    <cellStyle name="Tusenskille 7 4 2 2 4" xfId="13975" xr:uid="{C1FF604A-2B34-4D59-9794-642E69A6722D}"/>
    <cellStyle name="Tusenskille 7 4 2 2 4 2" xfId="17043" xr:uid="{5F7543CE-00E6-41AB-836C-D6EBF073CE89}"/>
    <cellStyle name="Tusenskille 7 4 2 2 5" xfId="16360" xr:uid="{902091D0-29C5-42F4-B7D3-9A559D4B842A}"/>
    <cellStyle name="Tusenskille 7 4 2 3" xfId="13321" xr:uid="{29ED2DC3-3D4C-4429-955A-85E7948EFE78}"/>
    <cellStyle name="Tusenskille 7 4 2 3 2" xfId="13462" xr:uid="{AF91B282-11C6-4257-B1A9-BE61709CA598}"/>
    <cellStyle name="Tusenskille 7 4 2 3 2 2" xfId="13824" xr:uid="{BC400EDE-18B9-4D80-9A13-E668E5D29A64}"/>
    <cellStyle name="Tusenskille 7 4 2 3 2 2 2" xfId="16900" xr:uid="{9697F50C-DD4D-4F66-BE69-FDA69069E5FE}"/>
    <cellStyle name="Tusenskille 7 4 2 3 2 3" xfId="14192" xr:uid="{B6B01938-1B55-44E6-8879-D274C544B0E6}"/>
    <cellStyle name="Tusenskille 7 4 2 3 2 3 2" xfId="17260" xr:uid="{C4D341FB-F7E7-480D-849F-32B742B9C23B}"/>
    <cellStyle name="Tusenskille 7 4 2 3 2 4" xfId="16543" xr:uid="{23684B64-1C20-4851-BDFD-2D0DFBBCC7C8}"/>
    <cellStyle name="Tusenskille 7 4 2 3 3" xfId="13663" xr:uid="{ADED9BE9-4A77-476D-A135-101039705C74}"/>
    <cellStyle name="Tusenskille 7 4 2 3 3 2" xfId="16739" xr:uid="{AEA0EB77-08F6-41FB-80AE-1CC3E8D369F5}"/>
    <cellStyle name="Tusenskille 7 4 2 3 4" xfId="14031" xr:uid="{63B89C5D-384E-42BD-AC1A-9C757CF1A660}"/>
    <cellStyle name="Tusenskille 7 4 2 3 4 2" xfId="17099" xr:uid="{6A13C272-D8D8-42E6-99CB-B025BCE670B2}"/>
    <cellStyle name="Tusenskille 7 4 2 3 5" xfId="16402" xr:uid="{96E1EA8B-0C4D-4095-90E1-F828E57539FF}"/>
    <cellStyle name="Tusenskille 7 4 2 4" xfId="13246" xr:uid="{6274D4A6-EBF1-467D-8DD1-8656FBD5CED4}"/>
    <cellStyle name="Tusenskille 7 4 2 4 2" xfId="13559" xr:uid="{781194EC-83A9-4F75-8F9F-E05998BF8762}"/>
    <cellStyle name="Tusenskille 7 4 2 4 2 2" xfId="16635" xr:uid="{CE249E0B-7A5F-4591-9F8C-7450A054F3EE}"/>
    <cellStyle name="Tusenskille 7 4 2 4 3" xfId="13926" xr:uid="{13FC11A8-6FA5-4014-8DEF-E69B0F7DC956}"/>
    <cellStyle name="Tusenskille 7 4 2 4 3 2" xfId="16994" xr:uid="{7F15AFFE-5C9A-4081-B49C-375AAD576C19}"/>
    <cellStyle name="Tusenskille 7 4 2 4 4" xfId="16327" xr:uid="{9D32292D-E955-4117-A7BE-05D5E6E85DF0}"/>
    <cellStyle name="Tusenskille 7 4 2 5" xfId="13362" xr:uid="{DAC74072-938B-4C54-A6F1-645DB938BB4C}"/>
    <cellStyle name="Tusenskille 7 4 2 5 2" xfId="13717" xr:uid="{570BED3B-E866-4B0D-9278-952C1B486F9E}"/>
    <cellStyle name="Tusenskille 7 4 2 5 2 2" xfId="16793" xr:uid="{45FDFE42-43E7-46F0-BBC3-DCCF387ED5D2}"/>
    <cellStyle name="Tusenskille 7 4 2 5 3" xfId="14085" xr:uid="{06BBEEEC-BEDA-437E-B04F-C686D68BA2E7}"/>
    <cellStyle name="Tusenskille 7 4 2 5 3 2" xfId="17153" xr:uid="{26400F6D-086E-4E21-BFC3-A4F0B3DCCF8B}"/>
    <cellStyle name="Tusenskille 7 4 2 5 4" xfId="16443" xr:uid="{EB23A860-2B74-4A18-86E2-03B991DBE66F}"/>
    <cellStyle name="Tusenskille 7 4 2 6" xfId="13507" xr:uid="{DB408ADF-2DA7-4885-A697-752C55E8ABC5}"/>
    <cellStyle name="Tusenskille 7 4 2 6 2" xfId="16585" xr:uid="{F77D26B0-10FD-451A-9B32-6900B4AFD00C}"/>
    <cellStyle name="Tusenskille 7 4 2 7" xfId="13873" xr:uid="{10BD3762-0544-49ED-8A52-0A4D7A678157}"/>
    <cellStyle name="Tusenskille 7 4 2 7 2" xfId="16943" xr:uid="{782A1694-7F27-4094-963E-99BD142D348A}"/>
    <cellStyle name="Tusenskille 7 4 2 8" xfId="13167" xr:uid="{473AA2C7-7709-4CFA-97C6-D20F21F5DB7F}"/>
    <cellStyle name="Tusenskille 7 4 2 8 2" xfId="16278" xr:uid="{47E446DA-40BB-462F-BDE7-E3C19B7BDE19}"/>
    <cellStyle name="Tusenskille 7 4 3" xfId="9066" xr:uid="{B7A90516-4FE4-463C-90F1-8BF9168E0144}"/>
    <cellStyle name="Tusenskille 7 4 4" xfId="9067" xr:uid="{5EAFDA52-9295-4DFB-AED9-1634FFE5D364}"/>
    <cellStyle name="Tusenskille 7 4 5" xfId="9068" xr:uid="{4566E14F-BD98-4345-B68F-C2B77D5835AB}"/>
    <cellStyle name="Tusenskille 7 4 6" xfId="9069" xr:uid="{A0DD38EC-E173-4C82-8836-0B445A55340D}"/>
    <cellStyle name="Tusenskille 7 4 7" xfId="9070" xr:uid="{5EADF9EB-F54D-4ED8-A8C3-A4050070F692}"/>
    <cellStyle name="Tusenskille 7 4 8" xfId="9071" xr:uid="{4CD06F4F-09B1-47DD-8101-FAB46DD65710}"/>
    <cellStyle name="Tusenskille 7 4 9" xfId="9072" xr:uid="{7E324D73-DCC1-4240-B334-96A47F43DFE2}"/>
    <cellStyle name="Tusenskille 7 4_Balanse ASA legal" xfId="10180" xr:uid="{4FF9370C-6925-466F-A6F2-A4E00E3DB75B}"/>
    <cellStyle name="Tusenskille 7 5" xfId="9073" xr:uid="{6EE7B6F4-C35E-4318-84E7-B1E6FE5B3EC3}"/>
    <cellStyle name="Tusenskille 7 5 10" xfId="9074" xr:uid="{69C9FE46-6CE6-4E55-8A47-4CA772EF9CB5}"/>
    <cellStyle name="Tusenskille 7 5 2" xfId="9075" xr:uid="{BE33A543-6F3A-4A08-842F-F22F09D9F35C}"/>
    <cellStyle name="Tusenskille 7 5 2 2" xfId="13280" xr:uid="{0C96D6F5-8E8D-4BCE-9E4C-33245F7CA395}"/>
    <cellStyle name="Tusenskille 7 5 2 2 2" xfId="13408" xr:uid="{5107EABB-BAC0-450C-8AC2-9B78ABA2B437}"/>
    <cellStyle name="Tusenskille 7 5 2 2 2 2" xfId="13766" xr:uid="{412CB220-9852-47BC-B18D-5BC37F1DE6F7}"/>
    <cellStyle name="Tusenskille 7 5 2 2 2 2 2" xfId="16842" xr:uid="{69706DFC-A581-4661-8109-37AB1E3A79F7}"/>
    <cellStyle name="Tusenskille 7 5 2 2 2 3" xfId="14134" xr:uid="{ABDD413D-B1DE-49A1-92CC-868ECF1D55E6}"/>
    <cellStyle name="Tusenskille 7 5 2 2 2 3 2" xfId="17202" xr:uid="{89B62900-0AEF-4EB7-AF9D-95281F6310C2}"/>
    <cellStyle name="Tusenskille 7 5 2 2 2 4" xfId="16489" xr:uid="{77BB6EB1-11DB-415F-831C-B15753B1D587}"/>
    <cellStyle name="Tusenskille 7 5 2 2 3" xfId="13608" xr:uid="{53C87405-9301-4624-8A74-3188A33429D9}"/>
    <cellStyle name="Tusenskille 7 5 2 2 3 2" xfId="16684" xr:uid="{10CA029B-69F3-47A6-95D7-190DC9EFEB28}"/>
    <cellStyle name="Tusenskille 7 5 2 2 4" xfId="13976" xr:uid="{DA149475-78D5-4480-9981-CA404B8DB77A}"/>
    <cellStyle name="Tusenskille 7 5 2 2 4 2" xfId="17044" xr:uid="{DFFE3ED5-4996-4451-B39C-96C6D6DFBCF1}"/>
    <cellStyle name="Tusenskille 7 5 2 2 5" xfId="16361" xr:uid="{00D47E33-E3E2-43B7-94A8-F6287EF3C8CE}"/>
    <cellStyle name="Tusenskille 7 5 2 3" xfId="13322" xr:uid="{9A03596E-FD3F-4C9B-AEC7-8B51450AE7E0}"/>
    <cellStyle name="Tusenskille 7 5 2 3 2" xfId="13463" xr:uid="{C7C697DC-37CE-477D-ACE7-C6AF4AF158E4}"/>
    <cellStyle name="Tusenskille 7 5 2 3 2 2" xfId="13825" xr:uid="{D437F01A-2622-4C35-AB8B-FFB24590CF4D}"/>
    <cellStyle name="Tusenskille 7 5 2 3 2 2 2" xfId="16901" xr:uid="{6D4A3749-609D-42B2-8A8F-C5873EF7DD8B}"/>
    <cellStyle name="Tusenskille 7 5 2 3 2 3" xfId="14193" xr:uid="{FE109AEC-9AAC-4AF8-9076-205AE73D30DE}"/>
    <cellStyle name="Tusenskille 7 5 2 3 2 3 2" xfId="17261" xr:uid="{39F4CD0A-362F-450B-9FFC-82A483D5B55B}"/>
    <cellStyle name="Tusenskille 7 5 2 3 2 4" xfId="16544" xr:uid="{467F7A4F-81E3-4C9E-9CAC-BFDD3CED8650}"/>
    <cellStyle name="Tusenskille 7 5 2 3 3" xfId="13664" xr:uid="{884B585A-4F84-43A1-A621-0CB7A0EFA864}"/>
    <cellStyle name="Tusenskille 7 5 2 3 3 2" xfId="16740" xr:uid="{E072E31A-DE4A-47B6-8425-AE1BC14201D0}"/>
    <cellStyle name="Tusenskille 7 5 2 3 4" xfId="14032" xr:uid="{0A513CCC-F07D-419F-A63B-877DC94007F6}"/>
    <cellStyle name="Tusenskille 7 5 2 3 4 2" xfId="17100" xr:uid="{44476870-DAC0-4F47-BA84-6CE21EACB839}"/>
    <cellStyle name="Tusenskille 7 5 2 3 5" xfId="16403" xr:uid="{4A32CE4E-5506-45AC-8BD1-DA2475D20310}"/>
    <cellStyle name="Tusenskille 7 5 2 4" xfId="13247" xr:uid="{2D6D37A9-C194-43BF-858C-F4E2F4EBC98F}"/>
    <cellStyle name="Tusenskille 7 5 2 4 2" xfId="13560" xr:uid="{AEEF8CE5-FE14-4A03-9107-43198A06F3A1}"/>
    <cellStyle name="Tusenskille 7 5 2 4 2 2" xfId="16636" xr:uid="{1E7D236D-41BD-4070-B71E-8049CFF3891D}"/>
    <cellStyle name="Tusenskille 7 5 2 4 3" xfId="13927" xr:uid="{9F27E9A1-B14C-4E43-9D22-7AED6DB572B2}"/>
    <cellStyle name="Tusenskille 7 5 2 4 3 2" xfId="16995" xr:uid="{C5FB2C30-124B-4A2C-9959-FF49263ADA34}"/>
    <cellStyle name="Tusenskille 7 5 2 4 4" xfId="16328" xr:uid="{727010B6-2373-4BF3-920B-332BDC452F5A}"/>
    <cellStyle name="Tusenskille 7 5 2 5" xfId="13363" xr:uid="{2DFDC506-FB29-426A-BC6E-2ED503F6DE3F}"/>
    <cellStyle name="Tusenskille 7 5 2 5 2" xfId="13718" xr:uid="{47912D42-AC26-450F-8153-9A962905F64D}"/>
    <cellStyle name="Tusenskille 7 5 2 5 2 2" xfId="16794" xr:uid="{EB3B5E97-AC03-4378-830C-341CC1F8B9BF}"/>
    <cellStyle name="Tusenskille 7 5 2 5 3" xfId="14086" xr:uid="{E13C2227-2C85-4584-84A6-4ADB7B8F6380}"/>
    <cellStyle name="Tusenskille 7 5 2 5 3 2" xfId="17154" xr:uid="{A15E179F-F9AC-4024-9A50-B6A1047CB611}"/>
    <cellStyle name="Tusenskille 7 5 2 5 4" xfId="16444" xr:uid="{79E293A9-2D80-4B9F-BA81-A00E02256C56}"/>
    <cellStyle name="Tusenskille 7 5 2 6" xfId="13508" xr:uid="{5914EB68-5EB1-4266-B2B1-8ADC54F25D34}"/>
    <cellStyle name="Tusenskille 7 5 2 6 2" xfId="16586" xr:uid="{0087E913-7A05-43D6-A6B5-4A9DAE420C57}"/>
    <cellStyle name="Tusenskille 7 5 2 7" xfId="13874" xr:uid="{446DAEBC-21F1-4999-A9AB-4078F64CD989}"/>
    <cellStyle name="Tusenskille 7 5 2 7 2" xfId="16944" xr:uid="{841231DE-BD1B-452D-8699-E4862B0514B9}"/>
    <cellStyle name="Tusenskille 7 5 2 8" xfId="13168" xr:uid="{CE730756-CD92-4F7C-A82C-9D59F2838083}"/>
    <cellStyle name="Tusenskille 7 5 2 8 2" xfId="16279" xr:uid="{023A7CCE-EA31-4559-A7BB-75645D4F1D1B}"/>
    <cellStyle name="Tusenskille 7 5 3" xfId="9076" xr:uid="{922E0F66-ECE8-46F6-AC51-D594AA527D91}"/>
    <cellStyle name="Tusenskille 7 5 4" xfId="9077" xr:uid="{B30EF1DB-EEA8-4CEE-BFAA-E8FB22D8C7EB}"/>
    <cellStyle name="Tusenskille 7 5 5" xfId="9078" xr:uid="{CE049BFA-61B4-4282-BB58-02A56293DF0B}"/>
    <cellStyle name="Tusenskille 7 5 6" xfId="9079" xr:uid="{D5A8467C-190A-4ACD-AF35-8BCF9EEFD3E4}"/>
    <cellStyle name="Tusenskille 7 5 7" xfId="9080" xr:uid="{8D7056BC-3197-4DA6-A1AB-5ED49F276C67}"/>
    <cellStyle name="Tusenskille 7 5 8" xfId="9081" xr:uid="{D9F51E78-A594-4FB0-803D-1C18F3F2F072}"/>
    <cellStyle name="Tusenskille 7 5 9" xfId="9082" xr:uid="{5BAD98E1-1071-43BA-BEC5-EC146C60E8C4}"/>
    <cellStyle name="Tusenskille 7 5_Balanse ASA legal" xfId="10181" xr:uid="{5B2923B1-FEDB-4BDF-96EC-B3FF588F1CF3}"/>
    <cellStyle name="Tusenskille 7 6" xfId="9083" xr:uid="{F4CA0E2C-2F86-4509-A2AD-F2B93F6F7B21}"/>
    <cellStyle name="Tusenskille 7 6 2" xfId="13281" xr:uid="{64A04D20-CD75-4694-B7F9-15B3A7C62BC1}"/>
    <cellStyle name="Tusenskille 7 6 2 2" xfId="13409" xr:uid="{77530A33-A980-4545-A307-0702727B6EF4}"/>
    <cellStyle name="Tusenskille 7 6 2 2 2" xfId="13767" xr:uid="{252AE205-37DD-4924-B374-A0B299B89367}"/>
    <cellStyle name="Tusenskille 7 6 2 2 2 2" xfId="16843" xr:uid="{D3C7760E-A268-46B8-B86F-5D422998A690}"/>
    <cellStyle name="Tusenskille 7 6 2 2 3" xfId="14135" xr:uid="{9A12D53A-5836-489F-B98E-3F8CAFE64782}"/>
    <cellStyle name="Tusenskille 7 6 2 2 3 2" xfId="17203" xr:uid="{A6164E44-8134-4B84-B864-71FC7E20A085}"/>
    <cellStyle name="Tusenskille 7 6 2 2 4" xfId="16490" xr:uid="{F3CD6B57-319C-4235-AE5A-B6013C9E88EE}"/>
    <cellStyle name="Tusenskille 7 6 2 3" xfId="13609" xr:uid="{86F9C82E-836D-4BC3-929F-689BA5D8132C}"/>
    <cellStyle name="Tusenskille 7 6 2 3 2" xfId="16685" xr:uid="{70127235-CD44-4EF2-AD7E-23F6A6E61A9C}"/>
    <cellStyle name="Tusenskille 7 6 2 4" xfId="13977" xr:uid="{DB822AB8-C1BF-4723-A2CA-25F8F44C896D}"/>
    <cellStyle name="Tusenskille 7 6 2 4 2" xfId="17045" xr:uid="{327521C9-5F1C-474D-AB99-611A0C475DF0}"/>
    <cellStyle name="Tusenskille 7 6 2 5" xfId="16362" xr:uid="{0AF7A19B-D770-4FFD-B197-03361EC8CD59}"/>
    <cellStyle name="Tusenskille 7 6 3" xfId="13323" xr:uid="{E889B5B2-2D6C-427B-8CA5-3B2741DB6EFE}"/>
    <cellStyle name="Tusenskille 7 6 3 2" xfId="13464" xr:uid="{8FA62E8F-6C2E-4223-8D59-5F5CB8BD5725}"/>
    <cellStyle name="Tusenskille 7 6 3 2 2" xfId="13826" xr:uid="{13161097-1EED-46E6-B4D1-FA072D06DAE7}"/>
    <cellStyle name="Tusenskille 7 6 3 2 2 2" xfId="16902" xr:uid="{8FF31230-7FB6-4A84-81A1-C4AE56E246DD}"/>
    <cellStyle name="Tusenskille 7 6 3 2 3" xfId="14194" xr:uid="{7FD18ACF-8261-4D41-AB1F-D91BB39C114D}"/>
    <cellStyle name="Tusenskille 7 6 3 2 3 2" xfId="17262" xr:uid="{B37E0246-DB68-4804-9103-77F9A0B35476}"/>
    <cellStyle name="Tusenskille 7 6 3 2 4" xfId="16545" xr:uid="{8F616096-EBEE-4D9A-B5CF-F9C3F0133334}"/>
    <cellStyle name="Tusenskille 7 6 3 3" xfId="13665" xr:uid="{0151AA0D-E09F-4922-A0C1-18E6EAE0A35F}"/>
    <cellStyle name="Tusenskille 7 6 3 3 2" xfId="16741" xr:uid="{15230BA3-11B8-459B-BD8E-19E7646D0EB9}"/>
    <cellStyle name="Tusenskille 7 6 3 4" xfId="14033" xr:uid="{CEA18856-F82E-4555-B067-CDA8C631A566}"/>
    <cellStyle name="Tusenskille 7 6 3 4 2" xfId="17101" xr:uid="{BD62EE02-5A52-496E-8F97-E2FC2A78DA78}"/>
    <cellStyle name="Tusenskille 7 6 3 5" xfId="16404" xr:uid="{A9B176A9-7340-4D51-93B5-89E7A89BC29A}"/>
    <cellStyle name="Tusenskille 7 6 4" xfId="13248" xr:uid="{7A9EC39F-38B9-418A-A068-3C8CD9EA6E46}"/>
    <cellStyle name="Tusenskille 7 6 4 2" xfId="13561" xr:uid="{F78DBD31-2D01-43F8-8D2D-3B69ACD83943}"/>
    <cellStyle name="Tusenskille 7 6 4 2 2" xfId="16637" xr:uid="{AD512421-CADC-40AB-9240-266065A2B1C8}"/>
    <cellStyle name="Tusenskille 7 6 4 3" xfId="13928" xr:uid="{945A7A1A-D1A5-4924-8F95-7A3B9D107026}"/>
    <cellStyle name="Tusenskille 7 6 4 3 2" xfId="16996" xr:uid="{D6A79B49-5563-4C7D-AB79-14BACAC5FB2A}"/>
    <cellStyle name="Tusenskille 7 6 4 4" xfId="16329" xr:uid="{4F1E5B80-A7AF-493D-ADFB-B34FA3AB3A8C}"/>
    <cellStyle name="Tusenskille 7 6 5" xfId="13364" xr:uid="{F1B63166-B945-46E1-A8F2-39C046291E5F}"/>
    <cellStyle name="Tusenskille 7 6 5 2" xfId="13719" xr:uid="{F58ED104-8920-4F61-A354-7245F3DC190E}"/>
    <cellStyle name="Tusenskille 7 6 5 2 2" xfId="16795" xr:uid="{C0163F0C-2B1E-447E-A071-7EE495CB335E}"/>
    <cellStyle name="Tusenskille 7 6 5 3" xfId="14087" xr:uid="{0FAD3BBA-F292-4CE5-89FB-BF10F8D22C20}"/>
    <cellStyle name="Tusenskille 7 6 5 3 2" xfId="17155" xr:uid="{62365B29-B94F-4AE3-98ED-E873A9BCCD40}"/>
    <cellStyle name="Tusenskille 7 6 5 4" xfId="16445" xr:uid="{436B1DDF-5D67-4018-98A3-4FC00532ECBD}"/>
    <cellStyle name="Tusenskille 7 6 6" xfId="13509" xr:uid="{710DF4B5-7DB4-4E2B-A0DC-7A57CD700CC1}"/>
    <cellStyle name="Tusenskille 7 6 6 2" xfId="16587" xr:uid="{B27B72B1-32A6-4EC3-A4DA-1520265CDAB5}"/>
    <cellStyle name="Tusenskille 7 6 7" xfId="13875" xr:uid="{D72BB916-A6EB-47F5-8101-7DD03E571025}"/>
    <cellStyle name="Tusenskille 7 6 7 2" xfId="16945" xr:uid="{0E7BA958-FA16-433B-8C2E-B8999355BE68}"/>
    <cellStyle name="Tusenskille 7 6 8" xfId="13169" xr:uid="{DD561192-F0D8-444F-AA14-6DFD7BC6C825}"/>
    <cellStyle name="Tusenskille 7 6 8 2" xfId="16280" xr:uid="{8B326205-06E6-4275-892B-EE18EFDF8284}"/>
    <cellStyle name="Tusenskille 7 7" xfId="9084" xr:uid="{5940904A-AAA4-4F1D-A924-19B282B5789E}"/>
    <cellStyle name="Tusenskille 7 8" xfId="9085" xr:uid="{45013D3B-8DA0-4BB3-96EE-A0C855C4722B}"/>
    <cellStyle name="Tusenskille 7 9" xfId="9086" xr:uid="{196B81A2-99EE-4F35-9F9B-743AF29C1DF1}"/>
    <cellStyle name="Tusenskille 7_Ark1" xfId="10182" xr:uid="{94610F7F-16DD-422C-9EB4-303BCAB3981A}"/>
    <cellStyle name="Tusenskille 8" xfId="9087" xr:uid="{F90095AB-A7AE-4412-BCFD-CBD8C1121A26}"/>
    <cellStyle name="Tusenskille 8 2" xfId="9088" xr:uid="{54FFB117-0620-4DCF-80EA-EAB0B8D07903}"/>
    <cellStyle name="Tusenskille 8 2 2" xfId="9089" xr:uid="{9C94D1D2-B0DD-436D-867C-B192C38339FA}"/>
    <cellStyle name="Tusenskille 8 2 2 2" xfId="9090" xr:uid="{EB5D30E9-4760-4EDF-ADA1-0EC866E1225E}"/>
    <cellStyle name="Tusenskille 8 2 2 2 2" xfId="9091" xr:uid="{F99078C3-5E96-4352-9041-0A13D1F60321}"/>
    <cellStyle name="Tusenskille 8 2 2 2 3" xfId="13170" xr:uid="{218048D8-184E-4C16-AFF0-5DD16D1C9B2B}"/>
    <cellStyle name="Tusenskille 8 2 2 2 3 2" xfId="16281" xr:uid="{21ADB22D-FCF2-43FC-AEAD-B22721FD1BCD}"/>
    <cellStyle name="Tusenskille 8 2 2 2_Display_2" xfId="9092" xr:uid="{82B020B2-4C3E-42F4-A2BD-E8CA0C3D8022}"/>
    <cellStyle name="Tusenskille 8 2 2 3" xfId="9093" xr:uid="{BBC2A138-71FA-4F28-87D7-FB5BA32D56AF}"/>
    <cellStyle name="Tusenskille 8 2 2_Balanse ASA legal" xfId="10183" xr:uid="{CBCFE1B1-EC9A-4398-AADC-1B03FB4C3CC9}"/>
    <cellStyle name="Tusenskille 8 2 3" xfId="9094" xr:uid="{CCF982DE-EEBD-4D18-8ECF-4A3B9D37C023}"/>
    <cellStyle name="Tusenskille 8 2 3 2" xfId="9095" xr:uid="{97CF5AF1-212B-4836-B025-ECD0C2F8B919}"/>
    <cellStyle name="Tusenskille 8 2 3 3" xfId="13171" xr:uid="{F00CD6BB-9EEE-4E41-AA5E-70AD192951B7}"/>
    <cellStyle name="Tusenskille 8 2 3 3 2" xfId="16282" xr:uid="{6697987C-F673-459D-AC0B-754DFD38A7BC}"/>
    <cellStyle name="Tusenskille 8 2 3_Display_2" xfId="9096" xr:uid="{0E4C2DCE-42AD-4D11-94BE-055C12F63BFF}"/>
    <cellStyle name="Tusenskille 8 2 4" xfId="9097" xr:uid="{4FF79073-77A4-43B0-B502-91E0C593553E}"/>
    <cellStyle name="Tusenskille 8 2 5" xfId="9098" xr:uid="{1429F812-8E03-4F1C-B528-50AD483EAD12}"/>
    <cellStyle name="Tusenskille 8 2_Ark1" xfId="10184" xr:uid="{0C278D6F-46CC-48A2-819E-02701FDEB4F9}"/>
    <cellStyle name="Tusenskille 8 3" xfId="9099" xr:uid="{E1936332-849F-4F51-B808-1E3E5AEE94FD}"/>
    <cellStyle name="Tusenskille 8 3 2" xfId="9100" xr:uid="{008CFE5B-922B-4368-B842-0B9726EDC28F}"/>
    <cellStyle name="Tusenskille 8 3 2 2" xfId="9101" xr:uid="{ED83D6AD-E1B6-4A15-855B-DA81E2931271}"/>
    <cellStyle name="Tusenskille 8 3 2 2 2" xfId="9102" xr:uid="{256C94E4-2F5E-4EF2-A51D-E371BFDEC357}"/>
    <cellStyle name="Tusenskille 8 3 2 2 3" xfId="13172" xr:uid="{CFD8107A-A4DC-4E8C-BB63-6E33FBA84895}"/>
    <cellStyle name="Tusenskille 8 3 2 2 3 2" xfId="16283" xr:uid="{DF7B2276-B865-4BF8-9010-A912D9B004B6}"/>
    <cellStyle name="Tusenskille 8 3 2 2_Display_2" xfId="9103" xr:uid="{A50CBAAA-18AB-418A-868C-108845FB3F2D}"/>
    <cellStyle name="Tusenskille 8 3 2 3" xfId="9104" xr:uid="{8F3F78AB-DAB8-4FED-B2A0-F3D959A709EB}"/>
    <cellStyle name="Tusenskille 8 3 2_Balanse ASA legal" xfId="10185" xr:uid="{3A2FF47D-ACDD-4168-87EF-7202254F222A}"/>
    <cellStyle name="Tusenskille 8 3 3" xfId="9105" xr:uid="{551FEBF6-FDC6-4860-A9D7-ADAE20071844}"/>
    <cellStyle name="Tusenskille 8 3 3 2" xfId="9106" xr:uid="{651BFC2C-61E1-4546-A3B0-E5447AC58FF8}"/>
    <cellStyle name="Tusenskille 8 3 3 3" xfId="13173" xr:uid="{80D91CDB-9C97-4367-AF2A-5C898F52AF4F}"/>
    <cellStyle name="Tusenskille 8 3 3 3 2" xfId="16284" xr:uid="{14FE07D2-8774-4230-8FCD-B8F3C90715F7}"/>
    <cellStyle name="Tusenskille 8 3 3_Display_2" xfId="9107" xr:uid="{BD340090-8865-4E3C-BA76-A44E24F4C677}"/>
    <cellStyle name="Tusenskille 8 3 4" xfId="9108" xr:uid="{B4B961F7-22A5-4945-8EBA-0884F60E3D1C}"/>
    <cellStyle name="Tusenskille 8 3 5" xfId="9109" xr:uid="{26D296A5-F614-440C-A7E4-106E29A8AB28}"/>
    <cellStyle name="Tusenskille 8 3_Ark1" xfId="10186" xr:uid="{740AD618-C18E-4BD8-B415-7DA09FEA68AC}"/>
    <cellStyle name="Tusenskille 8 4" xfId="9110" xr:uid="{F641EA71-E973-437F-94EE-0C53A5E34259}"/>
    <cellStyle name="Tusenskille 8 4 2" xfId="9111" xr:uid="{72AF6245-62DA-41B3-8360-59D5449FEC2B}"/>
    <cellStyle name="Tusenskille 8 4 2 2" xfId="9112" xr:uid="{7CD97D0B-450C-45EA-9360-4A4EEAC740F9}"/>
    <cellStyle name="Tusenskille 8 4 2 2 2" xfId="9113" xr:uid="{E3EA5458-8850-4E2D-A794-44F9B5264664}"/>
    <cellStyle name="Tusenskille 8 4 2 2 3" xfId="13174" xr:uid="{70788C0C-CBE1-4511-84BA-B91307D4D8AF}"/>
    <cellStyle name="Tusenskille 8 4 2 2 3 2" xfId="16285" xr:uid="{65E2FF3D-EBCC-415B-9A0F-5D3995255587}"/>
    <cellStyle name="Tusenskille 8 4 2 2_Display_2" xfId="9114" xr:uid="{94221D89-BCF6-42E3-B2D3-8554E946967E}"/>
    <cellStyle name="Tusenskille 8 4 2 3" xfId="9115" xr:uid="{46EB45EA-0033-4448-975B-B03A1E396AD5}"/>
    <cellStyle name="Tusenskille 8 4 2_Balanse ASA legal" xfId="10187" xr:uid="{D01418E8-EEC9-4421-8603-84919147E437}"/>
    <cellStyle name="Tusenskille 8 4 3" xfId="9116" xr:uid="{6DE3C8F6-7D97-469A-8050-BE06D15C8EB4}"/>
    <cellStyle name="Tusenskille 8 4 3 2" xfId="9117" xr:uid="{141CB3D9-7464-4E9D-8289-B80AAB57AB16}"/>
    <cellStyle name="Tusenskille 8 4 3 3" xfId="13175" xr:uid="{DDB7F891-E30D-4F6B-872A-3C4C2EEF3ABA}"/>
    <cellStyle name="Tusenskille 8 4 3 3 2" xfId="16286" xr:uid="{49F5BEA9-8708-426C-8503-AC6D6E4DE5B1}"/>
    <cellStyle name="Tusenskille 8 4 3_Display_2" xfId="9118" xr:uid="{4DF03D57-7FF4-4508-9A73-35A2990624FA}"/>
    <cellStyle name="Tusenskille 8 4 4" xfId="9119" xr:uid="{335589DC-8DA9-4213-BA87-8FC4B2B6BCFC}"/>
    <cellStyle name="Tusenskille 8 4 5" xfId="9120" xr:uid="{40E4CF10-E60E-4DD7-A9C0-4A65DE675577}"/>
    <cellStyle name="Tusenskille 8 4_Ark1" xfId="10188" xr:uid="{0E9A6110-A607-45EE-81D2-78DE4BBCDD69}"/>
    <cellStyle name="Tusenskille 8 5" xfId="9121" xr:uid="{2A6E9F8F-D79A-4465-AA9C-930E262962D9}"/>
    <cellStyle name="Tusenskille 8 5 2" xfId="9122" xr:uid="{1D58E6A1-885D-4FD7-82E7-0DD48CFFD396}"/>
    <cellStyle name="Tusenskille 8 5 2 2" xfId="9123" xr:uid="{575F0755-C9B2-4414-BA7C-93ECA2841EFD}"/>
    <cellStyle name="Tusenskille 8 5 2 2 2" xfId="9124" xr:uid="{7A1E7264-2C7A-4ABF-9C8C-BDA574F7BD31}"/>
    <cellStyle name="Tusenskille 8 5 2 2 3" xfId="13176" xr:uid="{D7807608-C975-41DA-8C7D-9253215051E1}"/>
    <cellStyle name="Tusenskille 8 5 2 2 3 2" xfId="16287" xr:uid="{01AB72BC-15FA-4437-928B-508CDDD22863}"/>
    <cellStyle name="Tusenskille 8 5 2 2_Display_2" xfId="9125" xr:uid="{7E9FE21F-AA30-43AC-A2E8-B48665C2CA8F}"/>
    <cellStyle name="Tusenskille 8 5 2 3" xfId="9126" xr:uid="{B31B4512-9EC8-4DE6-AFCD-657C86BD4281}"/>
    <cellStyle name="Tusenskille 8 5 2_Balanse ASA legal" xfId="10189" xr:uid="{3F97DF87-403C-483D-91F4-78C965E0C8EE}"/>
    <cellStyle name="Tusenskille 8 5 3" xfId="9127" xr:uid="{BCB08067-6AA2-47A6-982B-FF516CD67D33}"/>
    <cellStyle name="Tusenskille 8 5 3 2" xfId="9128" xr:uid="{C993E9F1-B375-43AA-BCF1-08379CD00603}"/>
    <cellStyle name="Tusenskille 8 5 3 3" xfId="13177" xr:uid="{2284F7D5-0E94-4AA9-8057-5E3BC9686472}"/>
    <cellStyle name="Tusenskille 8 5 3 3 2" xfId="16288" xr:uid="{DFA178C5-80E5-441C-BBF8-7C193DE561B5}"/>
    <cellStyle name="Tusenskille 8 5 3_Display_2" xfId="9129" xr:uid="{17BBD3DA-8B16-42CD-9C3D-9F3025C0FAF4}"/>
    <cellStyle name="Tusenskille 8 5 4" xfId="9130" xr:uid="{B7ADCBB4-09CC-45B9-B984-3E007BB85C8B}"/>
    <cellStyle name="Tusenskille 8 5 5" xfId="9131" xr:uid="{209AB685-8D44-4203-9B8A-0070BD76AF43}"/>
    <cellStyle name="Tusenskille 8 5_Ark1" xfId="10190" xr:uid="{16A0AD80-0C23-4009-B83D-16BC54961D42}"/>
    <cellStyle name="Tusenskille 8 6" xfId="9132" xr:uid="{ACC1204F-BC2D-4993-8BA3-93F52629B021}"/>
    <cellStyle name="Tusenskille 8 6 2" xfId="9133" xr:uid="{2ACFDD97-63F7-4D01-A247-48D3B857C05B}"/>
    <cellStyle name="Tusenskille 8 6 2 2" xfId="9134" xr:uid="{58C73719-BE95-43C9-9370-BFA3A97641B5}"/>
    <cellStyle name="Tusenskille 8 6 2 3" xfId="13178" xr:uid="{AB63A6EA-9758-4D0F-8BE0-640577176FF9}"/>
    <cellStyle name="Tusenskille 8 6 2 3 2" xfId="16289" xr:uid="{FC824536-2BCD-420D-8753-C2D2653A93B1}"/>
    <cellStyle name="Tusenskille 8 6 2_Display_2" xfId="9135" xr:uid="{E36F6DDA-5869-44C5-90AC-1E720B1CF8A7}"/>
    <cellStyle name="Tusenskille 8 6 3" xfId="9136" xr:uid="{F8D08E13-F244-406B-B708-0301F40A58A1}"/>
    <cellStyle name="Tusenskille 8 6_Ark1" xfId="10191" xr:uid="{77728A52-62C0-4E55-9F61-9E8930C0A100}"/>
    <cellStyle name="Tusenskille 8 7" xfId="9137" xr:uid="{C408E6AC-62D1-4231-8E34-AF675BAB3CDC}"/>
    <cellStyle name="Tusenskille 8 7 2" xfId="9138" xr:uid="{5E327096-914A-4FB4-97C4-C69B579A20F8}"/>
    <cellStyle name="Tusenskille 8 7 3" xfId="13179" xr:uid="{55DEA0B0-E47E-4818-9C5A-A30C4F963BAC}"/>
    <cellStyle name="Tusenskille 8 7 3 2" xfId="16290" xr:uid="{5AD6785F-35FE-4265-9EE1-F4113116FFFA}"/>
    <cellStyle name="Tusenskille 8 7_Display_2" xfId="9139" xr:uid="{99E43D94-7EC0-48B1-9659-7EB58407AA73}"/>
    <cellStyle name="Tusenskille 8 8" xfId="9140" xr:uid="{20CBC316-C31A-4B58-8661-C19C62BCB2D9}"/>
    <cellStyle name="Tusenskille 8 9" xfId="9141" xr:uid="{0FDBD69E-9C74-4DFC-A198-49C13B70DB13}"/>
    <cellStyle name="Tusenskille 8_Ark1" xfId="10192" xr:uid="{9038C94C-4DC4-4CC6-8B43-526EA0A78410}"/>
    <cellStyle name="Tusenskille 9" xfId="9142" xr:uid="{EFAD7D8D-B0BC-4837-9C7B-F391ECD91AFF}"/>
    <cellStyle name="Tusenskille 9 2" xfId="9143" xr:uid="{7598B0E3-954B-4221-B794-845CC8079704}"/>
    <cellStyle name="Tusenskille 9 2 2" xfId="9144" xr:uid="{007B090A-CD75-400D-85F7-7324993D1863}"/>
    <cellStyle name="Tusenskille 9 2 2 2" xfId="9145" xr:uid="{C46EBFD4-D81C-44E4-AF2A-6A4723743E39}"/>
    <cellStyle name="Tusenskille 9 2 2 2 2" xfId="9146" xr:uid="{5E76FEAA-C30A-40D1-A2B9-36E248194954}"/>
    <cellStyle name="Tusenskille 9 2 2 2 3" xfId="13180" xr:uid="{392E5E9E-016F-49D5-BCFB-0513CFCA3B63}"/>
    <cellStyle name="Tusenskille 9 2 2 2 3 2" xfId="16291" xr:uid="{A8420D59-D6F9-484F-AA0E-9F7A546B548D}"/>
    <cellStyle name="Tusenskille 9 2 2 2_Display_2" xfId="9147" xr:uid="{B6B86834-7F29-4872-8815-4EC60802CE21}"/>
    <cellStyle name="Tusenskille 9 2 2 3" xfId="9148" xr:uid="{0C72AF08-C723-4FC7-9279-E17DB06DF7EB}"/>
    <cellStyle name="Tusenskille 9 2 2_Balanse ASA legal" xfId="10193" xr:uid="{E843FFBF-8F21-4460-BAAA-B4DCFE1C2534}"/>
    <cellStyle name="Tusenskille 9 2 3" xfId="9149" xr:uid="{29A73916-58A1-4DEB-98BE-EA3DCDD40F69}"/>
    <cellStyle name="Tusenskille 9 2 3 2" xfId="9150" xr:uid="{4C508A2B-ACEA-4F43-AD53-F8F0BFA4892C}"/>
    <cellStyle name="Tusenskille 9 2 3 3" xfId="13181" xr:uid="{6DF4CCDF-6D54-40FA-8F4D-D54E335570DF}"/>
    <cellStyle name="Tusenskille 9 2 3 3 2" xfId="16292" xr:uid="{7BEF6235-49F7-4EEA-BF22-03372613CE64}"/>
    <cellStyle name="Tusenskille 9 2 3_Display_2" xfId="9151" xr:uid="{A5A5E0F0-35F6-4A7F-BB06-261AF36D9ED5}"/>
    <cellStyle name="Tusenskille 9 2 4" xfId="9152" xr:uid="{80FB81F3-7B15-4D8D-8132-7429156660F8}"/>
    <cellStyle name="Tusenskille 9 2 5" xfId="9153" xr:uid="{A0916AFB-EEE9-4119-8F33-DE158D897679}"/>
    <cellStyle name="Tusenskille 9 2_Ark1" xfId="10194" xr:uid="{8ACC099B-2732-4C1C-BE08-98A141059C0D}"/>
    <cellStyle name="Tusenskille 9 3" xfId="9154" xr:uid="{72FC2043-4839-4FD0-AB2D-2133849773D8}"/>
    <cellStyle name="Tusenskille 9 3 2" xfId="9155" xr:uid="{CA549CD9-73BF-494D-9B6C-C82B19F7F305}"/>
    <cellStyle name="Tusenskille 9 3 2 2" xfId="9156" xr:uid="{DC16133D-CD27-41FD-862C-3E2CAF605621}"/>
    <cellStyle name="Tusenskille 9 3 2 3" xfId="13182" xr:uid="{833A52BC-BC25-45F3-A5F6-800BC912834E}"/>
    <cellStyle name="Tusenskille 9 3 2 3 2" xfId="16293" xr:uid="{CDCD38C3-AE24-4C85-ABFE-7762A940E07E}"/>
    <cellStyle name="Tusenskille 9 3 2_Display_2" xfId="9157" xr:uid="{A380806E-6410-4D96-AE3E-F33422292F0F}"/>
    <cellStyle name="Tusenskille 9 3 3" xfId="9158" xr:uid="{21327706-7599-4D41-9013-E607DB762BFE}"/>
    <cellStyle name="Tusenskille 9 3_Ark1" xfId="10195" xr:uid="{6876E02C-E2A4-4F04-928C-6A6E9BC0D0BE}"/>
    <cellStyle name="Tusenskille 9 4" xfId="9159" xr:uid="{87BC92B6-14AC-4558-B1B3-0900C58E20FA}"/>
    <cellStyle name="Tusenskille 9 4 2" xfId="9160" xr:uid="{AB0805D8-94A6-448F-9161-627FBB724C90}"/>
    <cellStyle name="Tusenskille 9 4 3" xfId="13183" xr:uid="{B96058EB-6985-4F1F-82E7-39DD501E5EC9}"/>
    <cellStyle name="Tusenskille 9 4 3 2" xfId="16294" xr:uid="{AE3C3214-0470-470A-BECA-1318DFB2CB43}"/>
    <cellStyle name="Tusenskille 9 4_Display_2" xfId="9161" xr:uid="{12844E83-81B3-48FA-A543-7656F34B66E2}"/>
    <cellStyle name="Tusenskille 9 5" xfId="9162" xr:uid="{875A6CAF-9F28-40BA-ADC9-BD03034F1AD1}"/>
    <cellStyle name="Tusenskille 9 6" xfId="9163" xr:uid="{34ED188A-AD8A-4546-A35B-02554B48D041}"/>
    <cellStyle name="Tusenskille 9_Ark1" xfId="10196" xr:uid="{097010A0-8B9C-4414-9E7C-31FB3AC8EB1D}"/>
    <cellStyle name="Tusental (0)_1Q99" xfId="9164" xr:uid="{D4763C0D-E520-47AB-B469-72C55BCCAD51}"/>
    <cellStyle name="Tusental_1Q99" xfId="9165" xr:uid="{4826220D-B7D2-41A7-A483-3C0403A0B39E}"/>
    <cellStyle name="Utdata 2" xfId="9166" xr:uid="{128FA884-C5BA-46C4-9DAB-728029871491}"/>
    <cellStyle name="Utdata 2 2" xfId="9167" xr:uid="{4D72AD4A-EF0B-4CE1-8CE2-E84F7BBE6C9D}"/>
    <cellStyle name="Utdata 2 2 2" xfId="13184" xr:uid="{EB5607DE-3FBB-497A-9B3B-5C06E8ED5FEC}"/>
    <cellStyle name="Utdata 2 3" xfId="13185" xr:uid="{A539BCA5-E2B6-4722-880C-D99467D29EBE}"/>
    <cellStyle name="Utdata 2_Ark1" xfId="10197" xr:uid="{D0715592-1DFC-4DC8-A917-A6410F6774DA}"/>
    <cellStyle name="Uthevingsfarge1 2" xfId="9168" xr:uid="{DB9C097F-E42B-4E32-A152-79435C320EB1}"/>
    <cellStyle name="Uthevingsfarge1 2 2" xfId="9169" xr:uid="{C35A367F-47E1-42EA-AD5C-FF9CAEEE4065}"/>
    <cellStyle name="Uthevingsfarge1 2 2 2" xfId="13186" xr:uid="{5D0A663D-5890-4035-9E72-E990BFFC2F75}"/>
    <cellStyle name="Uthevingsfarge1 2 3" xfId="13187" xr:uid="{65A76535-F06D-42A2-8824-1C7B1843EE0B}"/>
    <cellStyle name="Uthevingsfarge1 2_Ark1" xfId="10198" xr:uid="{ADDB9607-FEB3-43E6-B668-03C577F824ED}"/>
    <cellStyle name="Uthevingsfarge2 2" xfId="9170" xr:uid="{0BE7C3CE-F936-499E-9EB4-C8BD4D6AB405}"/>
    <cellStyle name="Uthevingsfarge2 2 2" xfId="9171" xr:uid="{19EB34F1-B66F-4B93-9F90-28984A068F67}"/>
    <cellStyle name="Uthevingsfarge2 2 2 2" xfId="13188" xr:uid="{A25D63AE-6C1D-406A-B5EF-FC14470AD4CD}"/>
    <cellStyle name="Uthevingsfarge2 2 3" xfId="13189" xr:uid="{40D64D21-3691-4D68-8A29-5F0335B928FB}"/>
    <cellStyle name="Uthevingsfarge2 2_Ark1" xfId="10199" xr:uid="{5A85B856-F503-438A-A4E0-8DE23614AC32}"/>
    <cellStyle name="Uthevingsfarge3 2" xfId="9172" xr:uid="{414CEF53-5310-4DBA-AFDF-624247C7D90E}"/>
    <cellStyle name="Uthevingsfarge3 2 2" xfId="9173" xr:uid="{880CC92F-5036-4BD0-8702-10291A110B56}"/>
    <cellStyle name="Uthevingsfarge3 2 2 2" xfId="13190" xr:uid="{2C7CD7A4-932C-47AE-B438-9FF97DA00BF2}"/>
    <cellStyle name="Uthevingsfarge3 2 3" xfId="13191" xr:uid="{227E2358-D922-43EF-B43C-1B2C9BE5CA28}"/>
    <cellStyle name="Uthevingsfarge3 2_Ark1" xfId="10200" xr:uid="{1F38A434-CAB5-44D2-981F-B7D15689F476}"/>
    <cellStyle name="Uthevingsfarge4 2" xfId="9174" xr:uid="{98CDB7C3-600C-46C3-8288-7CFEFDC5AE27}"/>
    <cellStyle name="Uthevingsfarge4 2 2" xfId="9175" xr:uid="{D917F52E-55BA-4A71-9D46-1E79875D8720}"/>
    <cellStyle name="Uthevingsfarge4 2 2 2" xfId="13192" xr:uid="{9770293A-3E1A-4639-ADDF-5F561A9DF8F3}"/>
    <cellStyle name="Uthevingsfarge4 2 3" xfId="10380" xr:uid="{5DCCFBFB-C713-45F9-8DE7-50D8F0215B1A}"/>
    <cellStyle name="Uthevingsfarge4 2 3 2" xfId="13193" xr:uid="{7ADA578C-E1BF-4871-85E8-1B27C44C04FF}"/>
    <cellStyle name="Uthevingsfarge4 2_Ark1" xfId="9176" xr:uid="{492B5B56-6DAE-4CDA-BDCB-9559D32E9E3F}"/>
    <cellStyle name="Uthevingsfarge4 3" xfId="10201" xr:uid="{D510F397-8B1C-434C-B76D-E6FFADA80101}"/>
    <cellStyle name="Uthevingsfarge4 3 2" xfId="10202" xr:uid="{19D32060-70CA-48BB-BBD3-49CB82F4D97D}"/>
    <cellStyle name="Uthevingsfarge4 4" xfId="10270" xr:uid="{B101A4E2-887C-4C2E-942C-CE37CAA25C2B}"/>
    <cellStyle name="Uthevingsfarge4 5" xfId="10332" xr:uid="{6F2E9DF4-1573-4BE4-82CC-434A8A0D56F6}"/>
    <cellStyle name="Uthevingsfarge5 2" xfId="9177" xr:uid="{3FA7269E-E4D2-438F-AED3-C707FCAD7FA2}"/>
    <cellStyle name="Uthevingsfarge5 2 2" xfId="9178" xr:uid="{052FF2E2-E692-439B-9E0C-A31B29C5AC63}"/>
    <cellStyle name="Uthevingsfarge5 2 2 2" xfId="13194" xr:uid="{F53DD5C6-0A6F-43AA-8C1D-715F94E6F3E8}"/>
    <cellStyle name="Uthevingsfarge5 2 3" xfId="13195" xr:uid="{FE24887B-2B99-42A3-8010-AE81BA7FDB22}"/>
    <cellStyle name="Uthevingsfarge5 2_Ark1" xfId="10203" xr:uid="{0244F8E1-08EE-4C52-BCAE-9B883D69EF1D}"/>
    <cellStyle name="Uthevingsfarge6 2" xfId="9179" xr:uid="{9CBBA2C5-00D9-456D-8F73-DFC8636E2916}"/>
    <cellStyle name="Uthevingsfarge6 2 2" xfId="9180" xr:uid="{96D594D1-3F5A-42BB-BC36-B15C44153538}"/>
    <cellStyle name="Uthevingsfarge6 2 2 2" xfId="13196" xr:uid="{9C3DADAA-DC7A-433C-BB00-94A83CD3AB0C}"/>
    <cellStyle name="Uthevingsfarge6 2 3" xfId="13197" xr:uid="{BD37D2A6-0186-4ED9-9D76-25D4847916D4}"/>
    <cellStyle name="Uthevingsfarge6 2_Ark1" xfId="10204" xr:uid="{D6194816-89B7-422A-99C0-8CB2CBDF3DA1}"/>
    <cellStyle name="Valuta (0)_1Q99" xfId="9181" xr:uid="{C8F36011-F80E-4E01-BF18-9EF67D9FF07A}"/>
    <cellStyle name="Varseltekst 2" xfId="9182" xr:uid="{C9DE7D4F-B56E-4C48-9B2A-2E030BC55C2D}"/>
    <cellStyle name="Varseltekst 2 2" xfId="13198" xr:uid="{EFBE5369-0AC6-4617-ACFD-189C5B1E777E}"/>
    <cellStyle name="Warning Text 2" xfId="9183" xr:uid="{0BF5C9CB-B8E6-412A-B8A9-B9875438ED2E}"/>
    <cellStyle name="Warning Text 2 2" xfId="13199" xr:uid="{12C03B4A-C1F2-4B37-8FEB-B65F5AA19641}"/>
    <cellStyle name="Warning Text 3" xfId="9184" xr:uid="{DDD63BA4-66E2-4FB1-973C-2CE4707C8CB7}"/>
    <cellStyle name="Warning Text 3 2" xfId="13200" xr:uid="{B84EE47A-C498-408B-8032-5DD90D014D66}"/>
    <cellStyle name="Warning Text 4" xfId="10325" xr:uid="{64C651F2-3FFB-478B-A902-6437CD03CD79}"/>
    <cellStyle name="Warning Text 5" xfId="10267" xr:uid="{E2256B06-7FE2-4B56-88E4-BC2A811CBA77}"/>
    <cellStyle name="Warning Text 6" xfId="10205" xr:uid="{EA17580A-B033-4629-84BD-10119CDC1D36}"/>
    <cellStyle name="Währung [0]_laroux" xfId="9185" xr:uid="{31006E98-D40C-4180-8545-BBC09787C274}"/>
    <cellStyle name="Währung_laroux" xfId="9186" xr:uid="{4A724305-6C79-4575-982D-9F5731925F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grenset/Konsernregnskap/2019/06%20Juni%20Q2/APM/APM%20grunnlag%20get%20value%20Q2%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m06</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21"/>
  <sheetViews>
    <sheetView tabSelected="1" zoomScaleNormal="100" workbookViewId="0">
      <selection activeCell="B58" sqref="B58"/>
    </sheetView>
  </sheetViews>
  <sheetFormatPr baseColWidth="10" defaultColWidth="11.42578125" defaultRowHeight="15"/>
  <cols>
    <col min="2" max="3" width="106" customWidth="1"/>
  </cols>
  <sheetData>
    <row r="2" spans="2:5" ht="18.75">
      <c r="B2" s="2" t="s">
        <v>22</v>
      </c>
      <c r="C2" s="2" t="s">
        <v>231</v>
      </c>
      <c r="D2" s="55"/>
    </row>
    <row r="4" spans="2:5" ht="90">
      <c r="B4" s="30" t="s">
        <v>194</v>
      </c>
      <c r="C4" s="117" t="s">
        <v>195</v>
      </c>
    </row>
    <row r="5" spans="2:5">
      <c r="B5" s="30"/>
      <c r="C5" s="30"/>
    </row>
    <row r="6" spans="2:5" ht="45">
      <c r="B6" s="49" t="s">
        <v>374</v>
      </c>
      <c r="C6" s="118" t="s">
        <v>375</v>
      </c>
    </row>
    <row r="7" spans="2:5" ht="14.25" customHeight="1">
      <c r="B7" s="30"/>
      <c r="C7" s="30"/>
    </row>
    <row r="8" spans="2:5" ht="30">
      <c r="B8" s="48" t="s">
        <v>89</v>
      </c>
      <c r="C8" s="48" t="s">
        <v>196</v>
      </c>
      <c r="E8" s="54"/>
    </row>
    <row r="9" spans="2:5" ht="14.25" customHeight="1">
      <c r="B9" s="30"/>
      <c r="C9" s="30"/>
    </row>
    <row r="10" spans="2:5" ht="15.75" customHeight="1">
      <c r="B10" s="7" t="s">
        <v>55</v>
      </c>
      <c r="C10" s="7" t="s">
        <v>197</v>
      </c>
      <c r="E10" s="1"/>
    </row>
    <row r="12" spans="2:5">
      <c r="B12" s="114" t="s">
        <v>70</v>
      </c>
      <c r="C12" s="119" t="s">
        <v>200</v>
      </c>
    </row>
    <row r="13" spans="2:5" ht="30">
      <c r="B13" s="30" t="s">
        <v>66</v>
      </c>
      <c r="C13" s="117" t="s">
        <v>198</v>
      </c>
      <c r="D13" s="46"/>
    </row>
    <row r="14" spans="2:5">
      <c r="B14" s="30"/>
      <c r="C14" s="30"/>
      <c r="D14" s="46"/>
    </row>
    <row r="15" spans="2:5" ht="45">
      <c r="B15" s="30" t="s">
        <v>178</v>
      </c>
      <c r="C15" s="117" t="s">
        <v>199</v>
      </c>
    </row>
    <row r="16" spans="2:5">
      <c r="B16" s="30"/>
      <c r="C16" s="30"/>
    </row>
    <row r="17" spans="2:4">
      <c r="B17" s="114" t="s">
        <v>364</v>
      </c>
      <c r="C17" s="120" t="s">
        <v>201</v>
      </c>
    </row>
    <row r="18" spans="2:4" ht="45">
      <c r="B18" s="47" t="s">
        <v>84</v>
      </c>
      <c r="C18" s="121" t="s">
        <v>202</v>
      </c>
      <c r="D18" s="30"/>
    </row>
    <row r="19" spans="2:4">
      <c r="B19" s="30"/>
      <c r="C19" s="30"/>
    </row>
    <row r="20" spans="2:4" ht="60">
      <c r="B20" s="48" t="s">
        <v>179</v>
      </c>
      <c r="C20" s="118" t="s">
        <v>203</v>
      </c>
    </row>
    <row r="22" spans="2:4" s="37" customFormat="1">
      <c r="B22" s="114" t="s">
        <v>165</v>
      </c>
      <c r="C22" s="125" t="s">
        <v>330</v>
      </c>
    </row>
    <row r="23" spans="2:4" s="37" customFormat="1" ht="30">
      <c r="B23" s="47" t="s">
        <v>66</v>
      </c>
      <c r="C23" s="126" t="s">
        <v>198</v>
      </c>
    </row>
    <row r="24" spans="2:4" s="37" customFormat="1">
      <c r="B24" s="47"/>
      <c r="C24" s="47"/>
    </row>
    <row r="25" spans="2:4" s="37" customFormat="1" ht="45">
      <c r="B25" s="47" t="s">
        <v>180</v>
      </c>
      <c r="C25" s="126" t="s">
        <v>230</v>
      </c>
    </row>
    <row r="26" spans="2:4" s="37" customFormat="1">
      <c r="B26" s="47"/>
      <c r="C26" s="47"/>
    </row>
    <row r="27" spans="2:4">
      <c r="B27" s="32" t="s">
        <v>20</v>
      </c>
      <c r="C27" s="32" t="s">
        <v>204</v>
      </c>
    </row>
    <row r="28" spans="2:4" ht="30">
      <c r="B28" s="47" t="s">
        <v>127</v>
      </c>
      <c r="C28" s="47" t="s">
        <v>205</v>
      </c>
    </row>
    <row r="29" spans="2:4">
      <c r="B29" s="30"/>
      <c r="C29" s="30"/>
    </row>
    <row r="30" spans="2:4" ht="33" customHeight="1">
      <c r="B30" s="49" t="s">
        <v>248</v>
      </c>
      <c r="C30" s="49" t="s">
        <v>249</v>
      </c>
    </row>
    <row r="32" spans="2:4">
      <c r="B32" s="114" t="s">
        <v>18</v>
      </c>
      <c r="C32" s="114" t="s">
        <v>206</v>
      </c>
    </row>
    <row r="33" spans="2:3" ht="30">
      <c r="B33" s="49" t="s">
        <v>71</v>
      </c>
      <c r="C33" s="49" t="s">
        <v>207</v>
      </c>
    </row>
    <row r="34" spans="2:3">
      <c r="B34" s="30"/>
      <c r="C34" s="30"/>
    </row>
    <row r="35" spans="2:3" ht="30">
      <c r="B35" s="49" t="s">
        <v>128</v>
      </c>
      <c r="C35" s="118" t="s">
        <v>208</v>
      </c>
    </row>
    <row r="36" spans="2:3">
      <c r="B36" s="30"/>
      <c r="C36" s="30"/>
    </row>
    <row r="37" spans="2:3">
      <c r="B37" s="32" t="s">
        <v>174</v>
      </c>
      <c r="C37" s="84" t="s">
        <v>232</v>
      </c>
    </row>
    <row r="38" spans="2:3" ht="45">
      <c r="B38" s="47" t="s">
        <v>176</v>
      </c>
      <c r="C38" s="47" t="s">
        <v>250</v>
      </c>
    </row>
    <row r="39" spans="2:3">
      <c r="C39" s="37"/>
    </row>
    <row r="40" spans="2:3" ht="30">
      <c r="B40" s="30" t="s">
        <v>251</v>
      </c>
      <c r="C40" s="47" t="s">
        <v>357</v>
      </c>
    </row>
    <row r="41" spans="2:3">
      <c r="B41" s="30"/>
      <c r="C41" s="30"/>
    </row>
    <row r="42" spans="2:3">
      <c r="B42" s="7" t="s">
        <v>56</v>
      </c>
      <c r="C42" s="122" t="s">
        <v>209</v>
      </c>
    </row>
    <row r="44" spans="2:3">
      <c r="B44" s="32" t="s">
        <v>29</v>
      </c>
      <c r="C44" s="130" t="s">
        <v>210</v>
      </c>
    </row>
    <row r="45" spans="2:3" ht="36" customHeight="1">
      <c r="B45" s="49" t="s">
        <v>358</v>
      </c>
      <c r="C45" s="118" t="s">
        <v>252</v>
      </c>
    </row>
    <row r="47" spans="2:3" ht="30">
      <c r="B47" s="49" t="s">
        <v>359</v>
      </c>
      <c r="C47" s="131" t="s">
        <v>360</v>
      </c>
    </row>
    <row r="48" spans="2:3">
      <c r="B48" s="49"/>
      <c r="C48" s="49"/>
    </row>
    <row r="49" spans="2:3">
      <c r="B49" s="32" t="s">
        <v>183</v>
      </c>
      <c r="C49" s="84" t="s">
        <v>366</v>
      </c>
    </row>
    <row r="50" spans="2:3">
      <c r="B50" s="49" t="s">
        <v>377</v>
      </c>
      <c r="C50" s="49" t="s">
        <v>378</v>
      </c>
    </row>
    <row r="51" spans="2:3">
      <c r="B51" s="132"/>
      <c r="C51" s="37"/>
    </row>
    <row r="52" spans="2:3">
      <c r="B52" s="49" t="s">
        <v>361</v>
      </c>
      <c r="C52" s="49" t="s">
        <v>362</v>
      </c>
    </row>
    <row r="53" spans="2:3" s="37" customFormat="1"/>
    <row r="54" spans="2:3">
      <c r="B54" s="1" t="s">
        <v>370</v>
      </c>
      <c r="C54" s="123" t="s">
        <v>371</v>
      </c>
    </row>
    <row r="55" spans="2:3" ht="30">
      <c r="B55" t="s">
        <v>376</v>
      </c>
      <c r="C55" s="117" t="s">
        <v>379</v>
      </c>
    </row>
    <row r="57" spans="2:3" ht="30">
      <c r="B57" s="49" t="s">
        <v>373</v>
      </c>
      <c r="C57" s="131" t="s">
        <v>372</v>
      </c>
    </row>
    <row r="58" spans="2:3">
      <c r="B58" s="37"/>
    </row>
    <row r="59" spans="2:3">
      <c r="B59" s="1" t="s">
        <v>4</v>
      </c>
      <c r="C59" s="123" t="s">
        <v>211</v>
      </c>
    </row>
    <row r="60" spans="2:3" ht="30">
      <c r="B60" s="30" t="s">
        <v>30</v>
      </c>
      <c r="C60" s="117" t="s">
        <v>212</v>
      </c>
    </row>
    <row r="62" spans="2:3">
      <c r="B62" s="50" t="s">
        <v>83</v>
      </c>
      <c r="C62" s="118" t="s">
        <v>213</v>
      </c>
    </row>
    <row r="63" spans="2:3">
      <c r="B63" s="50"/>
      <c r="C63" s="50"/>
    </row>
    <row r="64" spans="2:3" s="37" customFormat="1">
      <c r="B64" s="51" t="s">
        <v>146</v>
      </c>
      <c r="C64" s="51" t="s">
        <v>247</v>
      </c>
    </row>
    <row r="65" spans="2:3" s="37" customFormat="1" ht="45">
      <c r="B65" s="49" t="s">
        <v>129</v>
      </c>
      <c r="C65" s="49" t="s">
        <v>363</v>
      </c>
    </row>
    <row r="66" spans="2:3" s="37" customFormat="1">
      <c r="B66" s="51"/>
      <c r="C66" s="51"/>
    </row>
    <row r="67" spans="2:3" s="37" customFormat="1" ht="30">
      <c r="B67" s="49" t="s">
        <v>130</v>
      </c>
      <c r="C67" s="49" t="s">
        <v>233</v>
      </c>
    </row>
    <row r="68" spans="2:3" s="37" customFormat="1"/>
    <row r="69" spans="2:3">
      <c r="B69" s="1" t="s">
        <v>5</v>
      </c>
      <c r="C69" s="123" t="s">
        <v>214</v>
      </c>
    </row>
    <row r="70" spans="2:3" ht="30">
      <c r="B70" s="30" t="s">
        <v>31</v>
      </c>
      <c r="C70" s="117" t="s">
        <v>215</v>
      </c>
    </row>
    <row r="72" spans="2:3">
      <c r="B72" t="s">
        <v>131</v>
      </c>
      <c r="C72" s="117" t="s">
        <v>216</v>
      </c>
    </row>
    <row r="74" spans="2:3">
      <c r="B74" s="1" t="s">
        <v>6</v>
      </c>
      <c r="C74" s="123" t="s">
        <v>6</v>
      </c>
    </row>
    <row r="75" spans="2:3" ht="45">
      <c r="B75" s="30" t="s">
        <v>181</v>
      </c>
      <c r="C75" s="117" t="s">
        <v>217</v>
      </c>
    </row>
    <row r="77" spans="2:3">
      <c r="B77" t="s">
        <v>81</v>
      </c>
      <c r="C77" s="117" t="s">
        <v>218</v>
      </c>
    </row>
    <row r="79" spans="2:3">
      <c r="B79" s="1" t="s">
        <v>57</v>
      </c>
      <c r="C79" s="123" t="s">
        <v>219</v>
      </c>
    </row>
    <row r="80" spans="2:3" ht="45">
      <c r="B80" s="30" t="s">
        <v>182</v>
      </c>
      <c r="C80" s="126" t="s">
        <v>220</v>
      </c>
    </row>
    <row r="82" spans="2:3" ht="30">
      <c r="B82" s="30" t="s">
        <v>80</v>
      </c>
      <c r="C82" s="117" t="s">
        <v>221</v>
      </c>
    </row>
    <row r="83" spans="2:3">
      <c r="B83" s="30"/>
      <c r="C83" s="30"/>
    </row>
    <row r="84" spans="2:3">
      <c r="B84" s="7" t="s">
        <v>25</v>
      </c>
      <c r="C84" s="122" t="s">
        <v>222</v>
      </c>
    </row>
    <row r="86" spans="2:3">
      <c r="B86" s="1" t="s">
        <v>0</v>
      </c>
      <c r="C86" s="123" t="s">
        <v>223</v>
      </c>
    </row>
    <row r="87" spans="2:3" ht="30">
      <c r="B87" s="30" t="s">
        <v>132</v>
      </c>
      <c r="C87" s="117" t="s">
        <v>224</v>
      </c>
    </row>
    <row r="89" spans="2:3" ht="30">
      <c r="B89" s="30" t="s">
        <v>82</v>
      </c>
      <c r="C89" s="117" t="s">
        <v>225</v>
      </c>
    </row>
    <row r="90" spans="2:3">
      <c r="B90" s="30"/>
      <c r="C90" s="30"/>
    </row>
    <row r="91" spans="2:3">
      <c r="B91" s="84" t="s">
        <v>85</v>
      </c>
      <c r="C91" s="84" t="s">
        <v>234</v>
      </c>
    </row>
    <row r="92" spans="2:3" ht="45">
      <c r="B92" s="85" t="s">
        <v>133</v>
      </c>
      <c r="C92" s="85" t="s">
        <v>236</v>
      </c>
    </row>
    <row r="93" spans="2:3">
      <c r="B93" s="84"/>
      <c r="C93" s="84"/>
    </row>
    <row r="94" spans="2:3" s="37" customFormat="1">
      <c r="B94" s="84" t="s">
        <v>87</v>
      </c>
      <c r="C94" s="84" t="s">
        <v>235</v>
      </c>
    </row>
    <row r="95" spans="2:3" s="37" customFormat="1" ht="45">
      <c r="B95" s="85" t="s">
        <v>147</v>
      </c>
      <c r="C95" s="85" t="s">
        <v>365</v>
      </c>
    </row>
    <row r="96" spans="2:3">
      <c r="B96" s="30"/>
      <c r="C96" s="30"/>
    </row>
    <row r="97" spans="2:5">
      <c r="B97" s="84" t="s">
        <v>135</v>
      </c>
      <c r="C97" s="84" t="s">
        <v>237</v>
      </c>
    </row>
    <row r="98" spans="2:5">
      <c r="B98" s="30" t="s">
        <v>134</v>
      </c>
      <c r="C98" s="30" t="s">
        <v>238</v>
      </c>
    </row>
    <row r="99" spans="2:5">
      <c r="B99" s="30"/>
      <c r="C99" s="30"/>
    </row>
    <row r="100" spans="2:5" ht="45">
      <c r="B100" s="30" t="s">
        <v>241</v>
      </c>
      <c r="C100" s="30" t="s">
        <v>239</v>
      </c>
    </row>
    <row r="101" spans="2:5">
      <c r="B101" s="30"/>
      <c r="C101" s="30"/>
    </row>
    <row r="102" spans="2:5">
      <c r="B102" s="32" t="s">
        <v>86</v>
      </c>
      <c r="C102" s="32" t="s">
        <v>240</v>
      </c>
    </row>
    <row r="103" spans="2:5" ht="45">
      <c r="B103" s="47" t="s">
        <v>150</v>
      </c>
      <c r="C103" s="47" t="s">
        <v>242</v>
      </c>
    </row>
    <row r="104" spans="2:5">
      <c r="B104" s="47"/>
      <c r="C104" s="47"/>
    </row>
    <row r="105" spans="2:5">
      <c r="B105" s="47" t="s">
        <v>136</v>
      </c>
      <c r="C105" s="47" t="s">
        <v>243</v>
      </c>
    </row>
    <row r="106" spans="2:5">
      <c r="B106" s="30"/>
      <c r="C106" s="30"/>
    </row>
    <row r="107" spans="2:5">
      <c r="B107" s="7" t="s">
        <v>7</v>
      </c>
      <c r="C107" s="7" t="s">
        <v>226</v>
      </c>
    </row>
    <row r="108" spans="2:5">
      <c r="B108" s="7"/>
      <c r="C108" s="7"/>
    </row>
    <row r="109" spans="2:5">
      <c r="B109" s="36" t="s">
        <v>90</v>
      </c>
      <c r="C109" s="36" t="s">
        <v>245</v>
      </c>
    </row>
    <row r="110" spans="2:5" ht="30">
      <c r="B110" s="85" t="s">
        <v>137</v>
      </c>
      <c r="C110" s="85" t="s">
        <v>244</v>
      </c>
    </row>
    <row r="111" spans="2:5">
      <c r="B111" s="7"/>
      <c r="C111" s="7"/>
    </row>
    <row r="112" spans="2:5">
      <c r="B112" s="1" t="s">
        <v>9</v>
      </c>
      <c r="C112" s="123" t="s">
        <v>227</v>
      </c>
      <c r="E112" s="10"/>
    </row>
    <row r="113" spans="2:5">
      <c r="B113" t="s">
        <v>32</v>
      </c>
      <c r="C113" s="124" t="s">
        <v>228</v>
      </c>
      <c r="E113" s="10"/>
    </row>
    <row r="114" spans="2:5">
      <c r="E114" s="10"/>
    </row>
    <row r="115" spans="2:5" ht="30">
      <c r="B115" s="47" t="s">
        <v>368</v>
      </c>
      <c r="C115" s="117" t="s">
        <v>369</v>
      </c>
      <c r="E115" s="33"/>
    </row>
    <row r="116" spans="2:5">
      <c r="B116" s="133"/>
      <c r="C116" s="30"/>
      <c r="E116" s="33"/>
    </row>
    <row r="117" spans="2:5">
      <c r="B117" s="114" t="s">
        <v>70</v>
      </c>
      <c r="C117" s="119" t="s">
        <v>200</v>
      </c>
      <c r="E117" s="33"/>
    </row>
    <row r="118" spans="2:5" ht="30">
      <c r="B118" s="30" t="s">
        <v>148</v>
      </c>
      <c r="C118" s="117" t="s">
        <v>246</v>
      </c>
      <c r="E118" s="33"/>
    </row>
    <row r="119" spans="2:5">
      <c r="B119" s="30"/>
      <c r="C119" s="30"/>
      <c r="E119" s="33"/>
    </row>
    <row r="120" spans="2:5">
      <c r="B120" s="47" t="s">
        <v>151</v>
      </c>
      <c r="C120" s="121" t="s">
        <v>229</v>
      </c>
      <c r="E120" s="33"/>
    </row>
    <row r="121" spans="2:5">
      <c r="B121" s="30"/>
      <c r="C121" s="30"/>
      <c r="E121" s="33"/>
    </row>
  </sheetData>
  <pageMargins left="0.7" right="0.7" top="0.75" bottom="0.75" header="0.3" footer="0.3"/>
  <pageSetup paperSize="9" orientation="portrait" r:id="rId1"/>
  <headerFooter>
    <oddFooter>&amp;L&amp;1#&amp;"Calibri"&amp;10&amp;KFF8C00Classified: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67"/>
  <sheetViews>
    <sheetView zoomScale="80" zoomScaleNormal="80" workbookViewId="0">
      <pane ySplit="4" topLeftCell="A269" activePane="bottomLeft" state="frozen"/>
      <selection pane="bottomLeft" activeCell="A269" sqref="A269"/>
    </sheetView>
  </sheetViews>
  <sheetFormatPr baseColWidth="10" defaultColWidth="11.42578125" defaultRowHeight="15"/>
  <cols>
    <col min="2" max="2" width="114.85546875" bestFit="1" customWidth="1"/>
    <col min="3" max="3" width="96.5703125" bestFit="1" customWidth="1"/>
    <col min="4" max="4" width="13.5703125" customWidth="1"/>
    <col min="5" max="5" width="14.5703125" customWidth="1"/>
    <col min="6" max="6" width="7" style="16" customWidth="1"/>
    <col min="7" max="7" width="14.5703125" style="16" bestFit="1" customWidth="1"/>
    <col min="8" max="8" width="14.42578125" style="16" customWidth="1"/>
  </cols>
  <sheetData>
    <row r="2" spans="2:8" ht="18.75">
      <c r="B2" s="74" t="s">
        <v>33</v>
      </c>
      <c r="C2" s="2" t="s">
        <v>231</v>
      </c>
      <c r="G2" s="134"/>
    </row>
    <row r="3" spans="2:8">
      <c r="B3" s="22"/>
      <c r="C3" s="22"/>
      <c r="D3" s="73"/>
      <c r="E3" s="73"/>
      <c r="F3" s="135"/>
      <c r="G3" s="135"/>
    </row>
    <row r="4" spans="2:8">
      <c r="B4" s="8" t="s">
        <v>65</v>
      </c>
      <c r="C4" s="8" t="s">
        <v>76</v>
      </c>
      <c r="D4" s="93">
        <v>43830</v>
      </c>
      <c r="E4" s="93">
        <v>43465</v>
      </c>
      <c r="F4" s="136"/>
      <c r="G4" s="136"/>
    </row>
    <row r="5" spans="2:8">
      <c r="H5" s="23"/>
    </row>
    <row r="6" spans="2:8">
      <c r="B6" s="7" t="s">
        <v>55</v>
      </c>
      <c r="C6" s="7" t="s">
        <v>197</v>
      </c>
      <c r="H6" s="23"/>
    </row>
    <row r="7" spans="2:8">
      <c r="H7" s="23"/>
    </row>
    <row r="8" spans="2:8">
      <c r="B8" s="1" t="s">
        <v>11</v>
      </c>
      <c r="C8" s="1" t="s">
        <v>253</v>
      </c>
    </row>
    <row r="9" spans="2:8">
      <c r="B9" t="s">
        <v>12</v>
      </c>
      <c r="C9" t="s">
        <v>254</v>
      </c>
      <c r="D9" s="38">
        <f>'Basis of calculation'!C169</f>
        <v>26192.226649367902</v>
      </c>
      <c r="E9" s="38">
        <f>'Basis of calculation'!D169</f>
        <v>23845.201691909802</v>
      </c>
      <c r="F9" s="21"/>
      <c r="G9" s="21"/>
    </row>
    <row r="10" spans="2:8">
      <c r="B10" t="s">
        <v>13</v>
      </c>
      <c r="C10" t="s">
        <v>255</v>
      </c>
      <c r="D10" s="14">
        <v>500</v>
      </c>
      <c r="E10" s="14">
        <v>500</v>
      </c>
      <c r="F10" s="87"/>
      <c r="G10" s="87"/>
      <c r="H10" s="87"/>
    </row>
    <row r="11" spans="2:8">
      <c r="B11" s="4" t="s">
        <v>11</v>
      </c>
      <c r="C11" s="4" t="s">
        <v>253</v>
      </c>
      <c r="D11" s="12">
        <f t="shared" ref="D11" si="0">D9/D10</f>
        <v>52.384453298735806</v>
      </c>
      <c r="E11" s="12">
        <f>E9/E10</f>
        <v>47.690403383819607</v>
      </c>
      <c r="F11" s="27"/>
      <c r="G11" s="27"/>
      <c r="H11" s="87"/>
    </row>
    <row r="12" spans="2:8">
      <c r="H12" s="27"/>
    </row>
    <row r="13" spans="2:8" ht="30">
      <c r="B13" s="129" t="s">
        <v>173</v>
      </c>
      <c r="C13" s="129" t="s">
        <v>329</v>
      </c>
    </row>
    <row r="14" spans="2:8">
      <c r="B14" t="s">
        <v>14</v>
      </c>
      <c r="C14" t="s">
        <v>256</v>
      </c>
      <c r="D14" s="38">
        <f>'Basis of calculation'!C163</f>
        <v>6593.7530221111401</v>
      </c>
      <c r="E14" s="38">
        <f>'Basis of calculation'!D163</f>
        <v>3716.4310796787499</v>
      </c>
      <c r="F14" s="21"/>
      <c r="G14" s="21"/>
    </row>
    <row r="15" spans="2:8">
      <c r="B15" t="s">
        <v>15</v>
      </c>
      <c r="C15" t="s">
        <v>257</v>
      </c>
      <c r="D15" s="38">
        <f>-'Basis of calculation'!C164</f>
        <v>-9.5000000000000001E-2</v>
      </c>
      <c r="E15" s="38">
        <f>-'Basis of calculation'!D164</f>
        <v>1.18636748363751</v>
      </c>
      <c r="F15" s="21"/>
      <c r="G15" s="21"/>
      <c r="H15" s="24"/>
    </row>
    <row r="16" spans="2:8">
      <c r="B16" t="s">
        <v>16</v>
      </c>
      <c r="C16" t="s">
        <v>258</v>
      </c>
      <c r="D16" s="43">
        <f>-'Basis of calculation'!C170</f>
        <v>-53.896977999999997</v>
      </c>
      <c r="E16" s="43">
        <f>-'Basis of calculation'!D170</f>
        <v>-47.484741999999997</v>
      </c>
      <c r="F16" s="137"/>
      <c r="G16" s="137"/>
      <c r="H16" s="24"/>
    </row>
    <row r="17" spans="2:8">
      <c r="B17" s="4" t="s">
        <v>17</v>
      </c>
      <c r="C17" s="4" t="s">
        <v>259</v>
      </c>
      <c r="D17" s="18">
        <f t="shared" ref="D17" si="1">SUM(D14:D16)</f>
        <v>6539.7610441111401</v>
      </c>
      <c r="E17" s="18">
        <f>SUM(E14:E16)</f>
        <v>3670.1327051623875</v>
      </c>
      <c r="F17" s="29"/>
      <c r="G17" s="29"/>
    </row>
    <row r="18" spans="2:8" s="37" customFormat="1">
      <c r="B18" s="15" t="s">
        <v>166</v>
      </c>
      <c r="C18" t="s">
        <v>260</v>
      </c>
      <c r="D18" s="19">
        <f>'Basis of calculation'!C165</f>
        <v>1580.3293600899999</v>
      </c>
      <c r="E18" s="94" t="s">
        <v>170</v>
      </c>
      <c r="F18" s="94"/>
      <c r="G18" s="94"/>
      <c r="H18" s="19"/>
    </row>
    <row r="19" spans="2:8" s="37" customFormat="1">
      <c r="B19" s="17" t="s">
        <v>167</v>
      </c>
      <c r="C19" s="4" t="s">
        <v>331</v>
      </c>
      <c r="D19" s="39">
        <f>D17-D18</f>
        <v>4959.4316840211404</v>
      </c>
      <c r="E19" s="95" t="s">
        <v>170</v>
      </c>
      <c r="F19" s="94"/>
      <c r="G19" s="94"/>
      <c r="H19" s="15"/>
    </row>
    <row r="20" spans="2:8" s="37" customFormat="1" ht="30">
      <c r="B20" s="15" t="s">
        <v>77</v>
      </c>
      <c r="C20" s="30" t="s">
        <v>261</v>
      </c>
      <c r="D20" s="19">
        <v>23160.019</v>
      </c>
      <c r="E20" s="19">
        <v>21210.161</v>
      </c>
      <c r="F20" s="19"/>
      <c r="G20" s="19"/>
      <c r="H20" s="19"/>
    </row>
    <row r="21" spans="2:8" s="37" customFormat="1" ht="30">
      <c r="B21" s="30" t="s">
        <v>78</v>
      </c>
      <c r="C21" s="30" t="s">
        <v>262</v>
      </c>
      <c r="D21" s="19">
        <v>18393.745999999999</v>
      </c>
      <c r="E21" s="94">
        <v>16353.662</v>
      </c>
      <c r="F21" s="94"/>
      <c r="G21" s="94"/>
      <c r="H21" s="19"/>
    </row>
    <row r="22" spans="2:8" s="37" customFormat="1" ht="30">
      <c r="B22" s="30" t="s">
        <v>169</v>
      </c>
      <c r="C22" s="30" t="s">
        <v>263</v>
      </c>
      <c r="D22" s="19">
        <v>21942.344000000001</v>
      </c>
      <c r="E22" s="94" t="s">
        <v>170</v>
      </c>
      <c r="F22" s="94"/>
      <c r="G22" s="94"/>
      <c r="H22" s="19"/>
    </row>
    <row r="23" spans="2:8" s="37" customFormat="1">
      <c r="B23" s="17" t="s">
        <v>26</v>
      </c>
      <c r="C23" s="4" t="s">
        <v>264</v>
      </c>
      <c r="D23" s="75">
        <f>D17/D20</f>
        <v>0.28237287042429199</v>
      </c>
      <c r="E23" s="75">
        <f>E17/E20</f>
        <v>0.17303653212073156</v>
      </c>
      <c r="F23" s="77"/>
      <c r="G23" s="77"/>
      <c r="H23" s="19"/>
    </row>
    <row r="24" spans="2:8" s="37" customFormat="1">
      <c r="B24" s="20" t="s">
        <v>27</v>
      </c>
      <c r="C24" s="127" t="s">
        <v>332</v>
      </c>
      <c r="D24" s="96">
        <f>D17/D21</f>
        <v>0.3555426417278536</v>
      </c>
      <c r="E24" s="96">
        <f>E17/E21</f>
        <v>0.22442268313741517</v>
      </c>
      <c r="F24" s="77"/>
      <c r="G24" s="77"/>
      <c r="H24" s="77"/>
    </row>
    <row r="25" spans="2:8" s="37" customFormat="1">
      <c r="B25" s="20" t="s">
        <v>168</v>
      </c>
      <c r="C25" s="127" t="s">
        <v>333</v>
      </c>
      <c r="D25" s="96">
        <f>D19/D22</f>
        <v>0.22602105244640866</v>
      </c>
      <c r="E25" s="97" t="s">
        <v>170</v>
      </c>
      <c r="F25" s="138"/>
      <c r="G25" s="138"/>
      <c r="H25" s="77"/>
    </row>
    <row r="26" spans="2:8">
      <c r="H26" s="25"/>
    </row>
    <row r="27" spans="2:8">
      <c r="B27" s="51" t="s">
        <v>73</v>
      </c>
      <c r="C27" s="35" t="s">
        <v>265</v>
      </c>
    </row>
    <row r="28" spans="2:8">
      <c r="B28" t="s">
        <v>334</v>
      </c>
      <c r="C28" t="s">
        <v>269</v>
      </c>
      <c r="D28" s="38">
        <f>'Basis of calculation'!C167</f>
        <v>3860.2561533673802</v>
      </c>
      <c r="E28" s="38">
        <f>'Basis of calculation'!D167</f>
        <v>830.173914433704</v>
      </c>
      <c r="F28" s="21"/>
      <c r="G28" s="21"/>
    </row>
    <row r="29" spans="2:8">
      <c r="B29" s="45" t="s">
        <v>74</v>
      </c>
      <c r="C29" s="45" t="s">
        <v>266</v>
      </c>
      <c r="D29" s="38">
        <f>-'Basis of calculation'!C179</f>
        <v>-41.531350209999999</v>
      </c>
      <c r="E29" s="38">
        <f>-'Basis of calculation'!D179</f>
        <v>-40.173126809999999</v>
      </c>
      <c r="F29" s="21"/>
      <c r="G29" s="21"/>
      <c r="H29" s="88"/>
    </row>
    <row r="30" spans="2:8">
      <c r="B30" s="45" t="s">
        <v>75</v>
      </c>
      <c r="C30" s="45" t="s">
        <v>267</v>
      </c>
      <c r="D30" s="38">
        <f>-'Basis of calculation'!C175</f>
        <v>36.469332999999999</v>
      </c>
      <c r="E30" s="38">
        <f>-'Basis of calculation'!D175</f>
        <v>30.939332670000002</v>
      </c>
      <c r="F30" s="21"/>
      <c r="G30" s="21"/>
      <c r="H30" s="24"/>
    </row>
    <row r="31" spans="2:8">
      <c r="B31" s="45" t="s">
        <v>154</v>
      </c>
      <c r="C31" s="45" t="s">
        <v>268</v>
      </c>
      <c r="D31" s="38">
        <f>-'Basis of calculation'!C176</f>
        <v>31.508298853296001</v>
      </c>
      <c r="E31" s="38">
        <f>-'Basis of calculation'!D176</f>
        <v>0</v>
      </c>
      <c r="F31" s="21"/>
      <c r="G31" s="21"/>
      <c r="H31" s="24"/>
    </row>
    <row r="32" spans="2:8">
      <c r="B32" s="45" t="s">
        <v>155</v>
      </c>
      <c r="C32" s="45" t="s">
        <v>335</v>
      </c>
      <c r="D32" s="38">
        <f>-'Basis of calculation'!C177</f>
        <v>-1580.3293600899999</v>
      </c>
      <c r="E32" s="38">
        <f>-'Basis of calculation'!D177</f>
        <v>0</v>
      </c>
      <c r="F32" s="21"/>
      <c r="G32" s="21"/>
      <c r="H32" s="24"/>
    </row>
    <row r="33" spans="2:8">
      <c r="B33" s="4" t="s">
        <v>20</v>
      </c>
      <c r="C33" s="4" t="s">
        <v>269</v>
      </c>
      <c r="D33" s="5">
        <f>SUM(D28:D32)</f>
        <v>2306.3730749206761</v>
      </c>
      <c r="E33" s="5">
        <f>SUM(E28:E32)</f>
        <v>820.94012029370401</v>
      </c>
      <c r="F33" s="24"/>
      <c r="G33" s="24"/>
      <c r="H33" s="24"/>
    </row>
    <row r="34" spans="2:8">
      <c r="B34" s="15" t="s">
        <v>21</v>
      </c>
      <c r="C34" t="s">
        <v>270</v>
      </c>
      <c r="D34" s="21">
        <v>56937.519575979532</v>
      </c>
      <c r="E34" s="21">
        <v>53592.931399042238</v>
      </c>
      <c r="F34" s="21"/>
      <c r="G34" s="21"/>
      <c r="H34" s="24"/>
    </row>
    <row r="35" spans="2:8">
      <c r="B35" s="17" t="s">
        <v>18</v>
      </c>
      <c r="C35" s="4" t="s">
        <v>206</v>
      </c>
      <c r="D35" s="6">
        <f t="shared" ref="D35" si="2">D33/D34</f>
        <v>4.0507087279117712E-2</v>
      </c>
      <c r="E35" s="6">
        <f>E33/E34</f>
        <v>1.5318067119358488E-2</v>
      </c>
      <c r="F35" s="25"/>
      <c r="G35" s="25"/>
      <c r="H35" s="21"/>
    </row>
    <row r="36" spans="2:8">
      <c r="H36" s="25"/>
    </row>
    <row r="37" spans="2:8">
      <c r="B37" s="1" t="s">
        <v>174</v>
      </c>
      <c r="C37" s="1" t="s">
        <v>232</v>
      </c>
      <c r="H37" s="25"/>
    </row>
    <row r="38" spans="2:8">
      <c r="B38" s="50" t="s">
        <v>14</v>
      </c>
      <c r="C38" s="50" t="s">
        <v>256</v>
      </c>
      <c r="D38" s="110">
        <f>'Basis of calculation'!C163</f>
        <v>6593.7530221111401</v>
      </c>
      <c r="E38" s="110">
        <f>'Basis of calculation'!D163</f>
        <v>3716.4310796787499</v>
      </c>
      <c r="G38" s="139"/>
      <c r="H38" s="25"/>
    </row>
    <row r="39" spans="2:8">
      <c r="B39" t="s">
        <v>175</v>
      </c>
      <c r="C39" t="s">
        <v>260</v>
      </c>
      <c r="D39" s="110">
        <f>'Basis of calculation'!C177</f>
        <v>1580.3293600899999</v>
      </c>
      <c r="E39" s="110"/>
      <c r="G39" s="139"/>
      <c r="H39" s="25"/>
    </row>
    <row r="40" spans="2:8" s="37" customFormat="1">
      <c r="B40" s="37" t="s">
        <v>367</v>
      </c>
      <c r="C40" s="37" t="s">
        <v>271</v>
      </c>
      <c r="D40" s="115">
        <f>D38-D39</f>
        <v>5013.4236620211404</v>
      </c>
      <c r="E40" s="115"/>
      <c r="F40" s="15"/>
      <c r="G40" s="140"/>
      <c r="H40" s="77"/>
    </row>
    <row r="41" spans="2:8">
      <c r="B41" t="s">
        <v>177</v>
      </c>
      <c r="C41" t="s">
        <v>272</v>
      </c>
      <c r="D41" s="110">
        <f>7.25*500</f>
        <v>3625</v>
      </c>
      <c r="E41" s="110">
        <v>3550</v>
      </c>
      <c r="F41" s="139"/>
      <c r="G41" s="139"/>
      <c r="H41" s="25"/>
    </row>
    <row r="42" spans="2:8">
      <c r="B42" s="4" t="s">
        <v>174</v>
      </c>
      <c r="C42" s="4" t="s">
        <v>232</v>
      </c>
      <c r="D42" s="111">
        <f>D41/D40</f>
        <v>0.72305878066139673</v>
      </c>
      <c r="E42" s="111">
        <f>E41/E38</f>
        <v>0.9552174986941675</v>
      </c>
      <c r="G42" s="141"/>
      <c r="H42" s="25"/>
    </row>
    <row r="43" spans="2:8">
      <c r="H43" s="25"/>
    </row>
    <row r="44" spans="2:8">
      <c r="B44" s="7" t="s">
        <v>56</v>
      </c>
      <c r="C44" s="7" t="s">
        <v>209</v>
      </c>
      <c r="H44" s="25"/>
    </row>
    <row r="45" spans="2:8">
      <c r="H45" s="25"/>
    </row>
    <row r="46" spans="2:8">
      <c r="B46" s="1" t="s">
        <v>184</v>
      </c>
      <c r="C46" s="1" t="s">
        <v>336</v>
      </c>
    </row>
    <row r="47" spans="2:8">
      <c r="B47" t="s">
        <v>24</v>
      </c>
      <c r="C47" t="s">
        <v>274</v>
      </c>
      <c r="D47" s="38">
        <f>'Basis of calculation'!C9</f>
        <v>8872.4049057582397</v>
      </c>
      <c r="E47" s="38">
        <f>'Basis of calculation'!D9</f>
        <v>8762.4861691499591</v>
      </c>
      <c r="F47" s="21"/>
      <c r="G47" s="21"/>
    </row>
    <row r="48" spans="2:8">
      <c r="B48" t="s">
        <v>67</v>
      </c>
      <c r="C48" t="s">
        <v>275</v>
      </c>
      <c r="D48" s="38">
        <f>-'Basis of calculation'!C17-'Basis of calculation'!C19</f>
        <v>58.091070084000002</v>
      </c>
      <c r="E48" s="38">
        <f>-'Basis of calculation'!D17-'Basis of calculation'!D19</f>
        <v>59.204264834</v>
      </c>
      <c r="F48" s="21"/>
      <c r="G48" s="21"/>
      <c r="H48" s="23"/>
    </row>
    <row r="49" spans="2:8">
      <c r="B49" t="s">
        <v>58</v>
      </c>
      <c r="C49" t="s">
        <v>276</v>
      </c>
      <c r="D49" s="38">
        <f>-'Basis of calculation'!C18</f>
        <v>205.81889812728701</v>
      </c>
      <c r="E49" s="38">
        <f>-'Basis of calculation'!D18</f>
        <v>120.517540909701</v>
      </c>
      <c r="F49" s="21"/>
      <c r="G49" s="21"/>
      <c r="H49" s="23"/>
    </row>
    <row r="50" spans="2:8">
      <c r="B50" s="4" t="s">
        <v>28</v>
      </c>
      <c r="C50" s="4" t="s">
        <v>273</v>
      </c>
      <c r="D50" s="39">
        <f t="shared" ref="D50" si="3">SUM(D47:D49)</f>
        <v>9136.3148739695262</v>
      </c>
      <c r="E50" s="39">
        <f>SUM(E47:E49)</f>
        <v>8942.2079748936594</v>
      </c>
      <c r="F50" s="19"/>
      <c r="G50" s="19"/>
      <c r="H50" s="23"/>
    </row>
    <row r="51" spans="2:8">
      <c r="B51" s="15" t="s">
        <v>58</v>
      </c>
      <c r="C51" t="s">
        <v>277</v>
      </c>
      <c r="D51" s="115">
        <f>'Basis of calculation'!C18</f>
        <v>-205.81889812728701</v>
      </c>
      <c r="E51" s="115">
        <f>'Basis of calculation'!D18</f>
        <v>-120.517540909701</v>
      </c>
      <c r="F51" s="140"/>
      <c r="G51" s="140"/>
      <c r="H51" s="23"/>
    </row>
    <row r="52" spans="2:8">
      <c r="B52" s="17" t="s">
        <v>185</v>
      </c>
      <c r="C52" s="4" t="s">
        <v>278</v>
      </c>
      <c r="D52" s="116">
        <f t="shared" ref="D52:E52" si="4">SUM(D50:D51)</f>
        <v>8930.4959758422392</v>
      </c>
      <c r="E52" s="116">
        <f t="shared" si="4"/>
        <v>8821.6904339839584</v>
      </c>
      <c r="F52" s="140"/>
      <c r="G52" s="140"/>
      <c r="H52" s="23"/>
    </row>
    <row r="53" spans="2:8">
      <c r="D53" s="37"/>
      <c r="E53" s="37"/>
      <c r="F53" s="15"/>
      <c r="G53" s="15"/>
      <c r="H53" s="23"/>
    </row>
    <row r="54" spans="2:8">
      <c r="B54" s="1" t="s">
        <v>186</v>
      </c>
      <c r="C54" s="1" t="s">
        <v>337</v>
      </c>
      <c r="D54" s="37"/>
      <c r="E54" s="37"/>
      <c r="F54" s="15"/>
      <c r="G54" s="15"/>
      <c r="H54" s="23"/>
    </row>
    <row r="55" spans="2:8">
      <c r="B55" t="s">
        <v>24</v>
      </c>
      <c r="C55" t="s">
        <v>274</v>
      </c>
      <c r="D55" s="38">
        <f>'Basis of calculation'!C26</f>
        <v>8164.0652122617594</v>
      </c>
      <c r="E55" s="38">
        <f>'Basis of calculation'!D26</f>
        <v>7603.3284446200196</v>
      </c>
      <c r="F55" s="21"/>
      <c r="G55" s="21"/>
      <c r="H55" s="21"/>
    </row>
    <row r="56" spans="2:8">
      <c r="B56" t="s">
        <v>67</v>
      </c>
      <c r="C56" t="s">
        <v>275</v>
      </c>
      <c r="D56" s="38">
        <f>-'Basis of calculation'!C34-'Basis of calculation'!C36</f>
        <v>309.36405884600003</v>
      </c>
      <c r="E56" s="38">
        <f>-'Basis of calculation'!D34-'Basis of calculation'!D36</f>
        <v>314.70784331599896</v>
      </c>
      <c r="F56" s="21"/>
      <c r="G56" s="21"/>
      <c r="H56" s="23"/>
    </row>
    <row r="57" spans="2:8">
      <c r="B57" t="s">
        <v>58</v>
      </c>
      <c r="C57" t="s">
        <v>276</v>
      </c>
      <c r="D57" s="38">
        <f>-'Basis of calculation'!C35</f>
        <v>219.32480624270701</v>
      </c>
      <c r="E57" s="38">
        <f>-'Basis of calculation'!D35</f>
        <v>99.889654080305689</v>
      </c>
      <c r="F57" s="21"/>
      <c r="G57" s="21"/>
      <c r="H57" s="23"/>
    </row>
    <row r="58" spans="2:8">
      <c r="B58" s="4" t="s">
        <v>36</v>
      </c>
      <c r="C58" s="4" t="s">
        <v>279</v>
      </c>
      <c r="D58" s="39">
        <f t="shared" ref="D58" si="5">SUM(D55:D57)</f>
        <v>8692.7540773504661</v>
      </c>
      <c r="E58" s="39">
        <f>SUM(E55:E57)</f>
        <v>8017.9259420163235</v>
      </c>
      <c r="F58" s="19"/>
      <c r="G58" s="19"/>
      <c r="H58" s="23"/>
    </row>
    <row r="59" spans="2:8">
      <c r="B59" s="15" t="s">
        <v>58</v>
      </c>
      <c r="C59" t="s">
        <v>277</v>
      </c>
      <c r="D59" s="115">
        <f>'Basis of calculation'!C35</f>
        <v>-219.32480624270701</v>
      </c>
      <c r="E59" s="115">
        <f>'Basis of calculation'!D35</f>
        <v>-99.889654080305689</v>
      </c>
      <c r="F59" s="140"/>
      <c r="G59" s="140"/>
      <c r="H59" s="23"/>
    </row>
    <row r="60" spans="2:8">
      <c r="B60" s="17" t="s">
        <v>187</v>
      </c>
      <c r="C60" s="4" t="s">
        <v>280</v>
      </c>
      <c r="D60" s="116">
        <f t="shared" ref="D60" si="6">SUM(D58:D59)</f>
        <v>8473.4292711077596</v>
      </c>
      <c r="E60" s="116">
        <f t="shared" ref="E60" si="7">SUM(E58:E59)</f>
        <v>7918.0362879360182</v>
      </c>
      <c r="F60" s="140"/>
      <c r="G60" s="140"/>
      <c r="H60" s="23"/>
    </row>
    <row r="61" spans="2:8">
      <c r="D61" s="37"/>
      <c r="E61" s="37"/>
      <c r="F61" s="15"/>
      <c r="G61" s="15"/>
      <c r="H61" s="23"/>
    </row>
    <row r="62" spans="2:8">
      <c r="B62" s="1" t="s">
        <v>188</v>
      </c>
      <c r="C62" s="1" t="s">
        <v>338</v>
      </c>
      <c r="D62" s="37"/>
      <c r="E62" s="37"/>
      <c r="F62" s="15"/>
      <c r="G62" s="15"/>
      <c r="H62" s="23"/>
    </row>
    <row r="63" spans="2:8">
      <c r="B63" t="s">
        <v>24</v>
      </c>
      <c r="C63" t="s">
        <v>274</v>
      </c>
      <c r="D63" s="38">
        <f>'Basis of calculation'!C43</f>
        <v>4960.1054856992705</v>
      </c>
      <c r="E63" s="38">
        <f>'Basis of calculation'!D43</f>
        <v>4904.5854708024699</v>
      </c>
      <c r="F63" s="21"/>
      <c r="G63" s="21"/>
      <c r="H63" s="23"/>
    </row>
    <row r="64" spans="2:8">
      <c r="B64" t="s">
        <v>67</v>
      </c>
      <c r="C64" t="s">
        <v>275</v>
      </c>
      <c r="D64" s="38">
        <f>-'Basis of calculation'!C51-'Basis of calculation'!C53</f>
        <v>278.30026484893932</v>
      </c>
      <c r="E64" s="38">
        <f>-'Basis of calculation'!D51-'Basis of calculation'!D53</f>
        <v>296.13591891176998</v>
      </c>
      <c r="F64" s="21"/>
      <c r="G64" s="21"/>
      <c r="H64" s="23"/>
    </row>
    <row r="65" spans="2:8">
      <c r="B65" t="s">
        <v>58</v>
      </c>
      <c r="C65" t="s">
        <v>276</v>
      </c>
      <c r="D65" s="38">
        <f>-'Basis of calculation'!C52</f>
        <v>53.170461286159998</v>
      </c>
      <c r="E65" s="38">
        <f>-'Basis of calculation'!D52</f>
        <v>-3.9214293986769997</v>
      </c>
      <c r="F65" s="21"/>
      <c r="G65" s="21"/>
      <c r="H65" s="23"/>
    </row>
    <row r="66" spans="2:8">
      <c r="B66" s="4" t="s">
        <v>37</v>
      </c>
      <c r="C66" s="4" t="s">
        <v>281</v>
      </c>
      <c r="D66" s="18">
        <f t="shared" ref="D66" si="8">SUM(D63:D65)</f>
        <v>5291.57621183437</v>
      </c>
      <c r="E66" s="18">
        <f>SUM(E63:E65)</f>
        <v>5196.7999603155631</v>
      </c>
      <c r="F66" s="29"/>
      <c r="G66" s="29"/>
      <c r="H66" s="23"/>
    </row>
    <row r="67" spans="2:8">
      <c r="B67" s="15" t="s">
        <v>58</v>
      </c>
      <c r="C67" t="s">
        <v>277</v>
      </c>
      <c r="D67" s="115">
        <f>'Basis of calculation'!C52</f>
        <v>-53.170461286159998</v>
      </c>
      <c r="E67" s="115">
        <f>'Basis of calculation'!D52</f>
        <v>3.9214293986769997</v>
      </c>
      <c r="F67" s="140"/>
      <c r="G67" s="140"/>
      <c r="H67" s="23"/>
    </row>
    <row r="68" spans="2:8">
      <c r="B68" s="17" t="s">
        <v>193</v>
      </c>
      <c r="C68" s="4" t="s">
        <v>282</v>
      </c>
      <c r="D68" s="116">
        <f t="shared" ref="D68" si="9">SUM(D66:D67)</f>
        <v>5238.4057505482097</v>
      </c>
      <c r="E68" s="116">
        <f t="shared" ref="E68" si="10">SUM(E66:E67)</f>
        <v>5200.7213897142401</v>
      </c>
      <c r="F68" s="140"/>
      <c r="G68" s="140"/>
      <c r="H68" s="23"/>
    </row>
    <row r="69" spans="2:8">
      <c r="H69" s="23"/>
    </row>
    <row r="70" spans="2:8">
      <c r="B70" s="1" t="s">
        <v>190</v>
      </c>
      <c r="C70" s="1" t="s">
        <v>339</v>
      </c>
      <c r="H70" s="23"/>
    </row>
    <row r="71" spans="2:8">
      <c r="B71" t="s">
        <v>24</v>
      </c>
      <c r="C71" t="s">
        <v>274</v>
      </c>
      <c r="D71" s="38">
        <f>'Basis of calculation'!C60</f>
        <v>1405.8095292915202</v>
      </c>
      <c r="E71" s="38">
        <f>'Basis of calculation'!D60</f>
        <v>1569.21847242186</v>
      </c>
      <c r="F71" s="21"/>
      <c r="G71" s="21"/>
      <c r="H71" s="23"/>
    </row>
    <row r="72" spans="2:8">
      <c r="B72" t="s">
        <v>67</v>
      </c>
      <c r="C72" t="s">
        <v>275</v>
      </c>
      <c r="D72" s="38">
        <f>-'Basis of calculation'!C68-'Basis of calculation'!C70</f>
        <v>46.206329102887999</v>
      </c>
      <c r="E72" s="38">
        <f>-'Basis of calculation'!D68-'Basis of calculation'!D70</f>
        <v>45.062296165755001</v>
      </c>
      <c r="F72" s="21"/>
      <c r="G72" s="21"/>
      <c r="H72" s="23"/>
    </row>
    <row r="73" spans="2:8">
      <c r="B73" t="s">
        <v>58</v>
      </c>
      <c r="C73" t="s">
        <v>276</v>
      </c>
      <c r="D73" s="38">
        <f>-'Basis of calculation'!C69</f>
        <v>-11.342419109872001</v>
      </c>
      <c r="E73" s="38">
        <f>-'Basis of calculation'!D69</f>
        <v>-119.20808058378499</v>
      </c>
      <c r="F73" s="21"/>
      <c r="G73" s="21"/>
      <c r="H73" s="23"/>
    </row>
    <row r="74" spans="2:8">
      <c r="B74" s="4" t="s">
        <v>38</v>
      </c>
      <c r="C74" s="4" t="s">
        <v>283</v>
      </c>
      <c r="D74" s="18">
        <f t="shared" ref="D74" si="11">SUM(D71:D73)</f>
        <v>1440.6734392845362</v>
      </c>
      <c r="E74" s="18">
        <f>SUM(E71:E73)</f>
        <v>1495.0726880038301</v>
      </c>
      <c r="F74" s="29"/>
      <c r="G74" s="29"/>
      <c r="H74" s="23"/>
    </row>
    <row r="75" spans="2:8">
      <c r="B75" s="15" t="s">
        <v>58</v>
      </c>
      <c r="C75" t="s">
        <v>277</v>
      </c>
      <c r="D75" s="115">
        <f>'Basis of calculation'!C69</f>
        <v>11.342419109872001</v>
      </c>
      <c r="E75" s="115">
        <f>'Basis of calculation'!D69</f>
        <v>119.20808058378499</v>
      </c>
      <c r="F75" s="140"/>
      <c r="G75" s="140"/>
      <c r="H75" s="23"/>
    </row>
    <row r="76" spans="2:8">
      <c r="B76" s="17" t="s">
        <v>191</v>
      </c>
      <c r="C76" s="4" t="s">
        <v>284</v>
      </c>
      <c r="D76" s="116">
        <f t="shared" ref="D76" si="12">SUM(D74:D75)</f>
        <v>1452.0158583944083</v>
      </c>
      <c r="E76" s="116">
        <f t="shared" ref="E76" si="13">SUM(E74:E75)</f>
        <v>1614.2807685876151</v>
      </c>
      <c r="F76" s="140"/>
      <c r="G76" s="140"/>
      <c r="H76" s="23"/>
    </row>
    <row r="77" spans="2:8">
      <c r="H77" s="23"/>
    </row>
    <row r="78" spans="2:8">
      <c r="B78" s="1" t="s">
        <v>189</v>
      </c>
      <c r="C78" s="1" t="s">
        <v>340</v>
      </c>
      <c r="H78" s="23"/>
    </row>
    <row r="79" spans="2:8">
      <c r="B79" t="s">
        <v>24</v>
      </c>
      <c r="C79" t="s">
        <v>274</v>
      </c>
      <c r="D79" s="38">
        <f>'Basis of calculation'!C77</f>
        <v>1126.8813910229298</v>
      </c>
      <c r="E79" s="38">
        <f>'Basis of calculation'!D77</f>
        <v>1078.7799958000001</v>
      </c>
      <c r="F79" s="21"/>
      <c r="G79" s="21"/>
      <c r="H79" s="23"/>
    </row>
    <row r="80" spans="2:8">
      <c r="B80" t="s">
        <v>67</v>
      </c>
      <c r="C80" t="s">
        <v>275</v>
      </c>
      <c r="D80" s="38">
        <f>-'Basis of calculation'!C85-'Basis of calculation'!C86-'Basis of calculation'!C88-'Basis of calculation'!C89</f>
        <v>33.353432151870003</v>
      </c>
      <c r="E80" s="38">
        <f>-'Basis of calculation'!D85-'Basis of calculation'!D86-'Basis of calculation'!D88-'Basis of calculation'!D89</f>
        <v>33.8385052</v>
      </c>
      <c r="F80" s="21"/>
      <c r="G80" s="21"/>
      <c r="H80" s="23"/>
    </row>
    <row r="81" spans="2:8">
      <c r="B81" t="s">
        <v>58</v>
      </c>
      <c r="C81" t="s">
        <v>276</v>
      </c>
      <c r="D81" s="38">
        <f>-'Basis of calculation'!C87</f>
        <v>19.094796148968101</v>
      </c>
      <c r="E81" s="38">
        <f>-'Basis of calculation'!D87</f>
        <v>-2.5350072000000003</v>
      </c>
      <c r="F81" s="21"/>
      <c r="G81" s="21"/>
      <c r="H81" s="23"/>
    </row>
    <row r="82" spans="2:8">
      <c r="B82" s="4" t="s">
        <v>39</v>
      </c>
      <c r="C82" s="4" t="s">
        <v>285</v>
      </c>
      <c r="D82" s="18">
        <f t="shared" ref="D82" si="14">SUM(D79:D81)</f>
        <v>1179.3296193237679</v>
      </c>
      <c r="E82" s="18">
        <f>SUM(E79:E81)</f>
        <v>1110.0834938</v>
      </c>
      <c r="F82" s="29"/>
      <c r="G82" s="29"/>
      <c r="H82" s="23"/>
    </row>
    <row r="83" spans="2:8">
      <c r="B83" s="15" t="s">
        <v>58</v>
      </c>
      <c r="C83" t="s">
        <v>277</v>
      </c>
      <c r="D83" s="115">
        <f>'Basis of calculation'!C87</f>
        <v>-19.094796148968101</v>
      </c>
      <c r="E83" s="115">
        <f>'Basis of calculation'!D87</f>
        <v>2.5350072000000003</v>
      </c>
      <c r="F83" s="140"/>
      <c r="G83" s="140"/>
      <c r="H83" s="23"/>
    </row>
    <row r="84" spans="2:8">
      <c r="B84" s="17" t="s">
        <v>192</v>
      </c>
      <c r="C84" s="4" t="s">
        <v>286</v>
      </c>
      <c r="D84" s="116">
        <f t="shared" ref="D84" si="15">SUM(D82:D83)</f>
        <v>1160.2348231747999</v>
      </c>
      <c r="E84" s="116">
        <f t="shared" ref="E84" si="16">SUM(E82:E83)</f>
        <v>1112.6185010000002</v>
      </c>
      <c r="F84" s="140"/>
      <c r="G84" s="140"/>
      <c r="H84" s="23"/>
    </row>
    <row r="85" spans="2:8">
      <c r="H85" s="23"/>
    </row>
    <row r="86" spans="2:8">
      <c r="B86" s="1" t="s">
        <v>341</v>
      </c>
      <c r="C86" s="1" t="s">
        <v>342</v>
      </c>
      <c r="H86" s="23"/>
    </row>
    <row r="87" spans="2:8">
      <c r="B87" t="s">
        <v>24</v>
      </c>
      <c r="C87" t="s">
        <v>274</v>
      </c>
      <c r="D87" s="38">
        <f>'Basis of calculation'!C103</f>
        <v>24650.428385618499</v>
      </c>
      <c r="E87" s="38">
        <f>'Basis of calculation'!D103</f>
        <v>24052.822942873798</v>
      </c>
      <c r="F87" s="21"/>
      <c r="G87" s="21"/>
      <c r="H87" s="23"/>
    </row>
    <row r="88" spans="2:8">
      <c r="B88" t="s">
        <v>67</v>
      </c>
      <c r="C88" t="s">
        <v>275</v>
      </c>
      <c r="D88" s="38">
        <f>-'Basis of calculation'!C109-'Basis of calculation'!C111-'Basis of calculation'!C112</f>
        <v>721.50186889890404</v>
      </c>
      <c r="E88" s="38">
        <f>-'Basis of calculation'!D109-'Basis of calculation'!D111-'Basis of calculation'!D112</f>
        <v>726.511033828015</v>
      </c>
      <c r="F88" s="21"/>
      <c r="G88" s="21"/>
      <c r="H88" s="23"/>
    </row>
    <row r="89" spans="2:8">
      <c r="B89" t="s">
        <v>58</v>
      </c>
      <c r="C89" t="s">
        <v>276</v>
      </c>
      <c r="D89" s="38">
        <f>-'Basis of calculation'!C108-'Basis of calculation'!C110</f>
        <v>482.27444734525596</v>
      </c>
      <c r="E89" s="38">
        <f>-'Basis of calculation'!D108-'Basis of calculation'!D110</f>
        <v>88.419791157538</v>
      </c>
      <c r="F89" s="21"/>
      <c r="G89" s="21"/>
      <c r="H89" s="23"/>
    </row>
    <row r="90" spans="2:8">
      <c r="B90" s="4" t="s">
        <v>341</v>
      </c>
      <c r="C90" s="4" t="s">
        <v>343</v>
      </c>
      <c r="D90" s="18">
        <f t="shared" ref="D90" si="17">SUM(D87:D89)</f>
        <v>25854.204701862658</v>
      </c>
      <c r="E90" s="18">
        <f>SUM(E87:E89)</f>
        <v>24867.753767859351</v>
      </c>
      <c r="F90" s="29"/>
      <c r="G90" s="29"/>
      <c r="H90" s="23"/>
    </row>
    <row r="91" spans="2:8" s="37" customFormat="1">
      <c r="B91" s="15"/>
      <c r="C91"/>
      <c r="D91" s="15"/>
      <c r="E91" s="19"/>
      <c r="F91" s="19"/>
      <c r="G91" s="19"/>
      <c r="H91" s="40"/>
    </row>
    <row r="92" spans="2:8">
      <c r="B92" s="40" t="s">
        <v>346</v>
      </c>
      <c r="C92" s="1" t="s">
        <v>347</v>
      </c>
      <c r="D92" s="16"/>
      <c r="E92" s="29"/>
      <c r="F92" s="29"/>
      <c r="G92" s="29"/>
      <c r="H92" s="23"/>
    </row>
    <row r="93" spans="2:8">
      <c r="B93" s="34" t="s">
        <v>341</v>
      </c>
      <c r="C93" t="s">
        <v>343</v>
      </c>
      <c r="D93" s="19">
        <f>D90</f>
        <v>25854.204701862658</v>
      </c>
      <c r="E93" s="19">
        <f>E90</f>
        <v>24867.753767859351</v>
      </c>
      <c r="F93" s="19"/>
      <c r="G93" s="19"/>
      <c r="H93" s="23"/>
    </row>
    <row r="94" spans="2:8">
      <c r="B94" s="34" t="s">
        <v>68</v>
      </c>
      <c r="C94" t="s">
        <v>287</v>
      </c>
      <c r="D94" s="19">
        <f>'Basis of calculation'!C108</f>
        <v>3.395</v>
      </c>
      <c r="E94" s="19">
        <f>'Basis of calculation'!D108</f>
        <v>6.2880000000000003</v>
      </c>
      <c r="F94" s="19"/>
      <c r="G94" s="19"/>
      <c r="H94" s="23"/>
    </row>
    <row r="95" spans="2:8">
      <c r="B95" s="34" t="s">
        <v>69</v>
      </c>
      <c r="C95" t="s">
        <v>288</v>
      </c>
      <c r="D95" s="19">
        <f>-'Basis of calculation'!C109</f>
        <v>725.70573402667299</v>
      </c>
      <c r="E95" s="19">
        <f>-'Basis of calculation'!D109</f>
        <v>730.07702105336102</v>
      </c>
      <c r="F95" s="19"/>
      <c r="G95" s="19"/>
      <c r="H95" s="23"/>
    </row>
    <row r="96" spans="2:8">
      <c r="B96" s="13" t="s">
        <v>59</v>
      </c>
      <c r="C96" s="4" t="s">
        <v>289</v>
      </c>
      <c r="D96" s="18">
        <f>D93+D94-D95</f>
        <v>25131.893967835986</v>
      </c>
      <c r="E96" s="18">
        <f t="shared" ref="E96" si="18">E93+E94-E95</f>
        <v>24143.964746805992</v>
      </c>
      <c r="F96" s="29"/>
      <c r="G96" s="29"/>
      <c r="H96" s="29"/>
    </row>
    <row r="97" spans="2:8">
      <c r="B97" s="13" t="s">
        <v>344</v>
      </c>
      <c r="C97" s="4" t="s">
        <v>345</v>
      </c>
      <c r="D97" s="6">
        <f>D96/(D93+D94)</f>
        <v>0.97193452824724502</v>
      </c>
      <c r="E97" s="6">
        <f>E96/(E93+E94)</f>
        <v>0.97064903935327795</v>
      </c>
      <c r="F97" s="25"/>
      <c r="G97" s="25"/>
      <c r="H97" s="25"/>
    </row>
    <row r="98" spans="2:8">
      <c r="B98" s="16"/>
      <c r="D98" s="16"/>
      <c r="E98" s="29"/>
      <c r="F98" s="29"/>
      <c r="G98" s="29"/>
      <c r="H98" s="23"/>
    </row>
    <row r="99" spans="2:8">
      <c r="B99" s="1" t="s">
        <v>40</v>
      </c>
      <c r="C99" s="1" t="s">
        <v>290</v>
      </c>
      <c r="H99" s="23"/>
    </row>
    <row r="100" spans="2:8">
      <c r="B100" t="s">
        <v>23</v>
      </c>
      <c r="C100" t="s">
        <v>291</v>
      </c>
      <c r="D100" s="38">
        <f>'Basis of calculation'!C10</f>
        <v>-5682.6091631116506</v>
      </c>
      <c r="E100" s="38">
        <f>'Basis of calculation'!D10</f>
        <v>-5720.7427591268906</v>
      </c>
      <c r="F100" s="21"/>
      <c r="G100" s="21"/>
      <c r="H100" s="23"/>
    </row>
    <row r="101" spans="2:8">
      <c r="B101" t="s">
        <v>24</v>
      </c>
      <c r="C101" t="s">
        <v>274</v>
      </c>
      <c r="D101" s="38">
        <f>'Basis of calculation'!C9</f>
        <v>8872.4049057582397</v>
      </c>
      <c r="E101" s="38">
        <f>'Basis of calculation'!D9</f>
        <v>8762.4861691499591</v>
      </c>
      <c r="F101" s="21"/>
      <c r="G101" s="21"/>
      <c r="H101" s="23"/>
    </row>
    <row r="102" spans="2:8">
      <c r="B102" s="4" t="s">
        <v>40</v>
      </c>
      <c r="C102" s="4" t="s">
        <v>290</v>
      </c>
      <c r="D102" s="6">
        <f>-D100/D101</f>
        <v>0.64048127012593914</v>
      </c>
      <c r="E102" s="6">
        <f>-E100/E101</f>
        <v>0.65286753652951612</v>
      </c>
      <c r="F102" s="25"/>
      <c r="G102" s="25"/>
      <c r="H102" s="23"/>
    </row>
    <row r="103" spans="2:8">
      <c r="H103" s="23"/>
    </row>
    <row r="104" spans="2:8">
      <c r="B104" s="1" t="s">
        <v>43</v>
      </c>
      <c r="C104" s="1" t="s">
        <v>292</v>
      </c>
      <c r="H104" s="23"/>
    </row>
    <row r="105" spans="2:8">
      <c r="B105" t="s">
        <v>23</v>
      </c>
      <c r="C105" t="s">
        <v>291</v>
      </c>
      <c r="D105" s="38">
        <f>'Basis of calculation'!C27</f>
        <v>-5608.6032204583498</v>
      </c>
      <c r="E105" s="38">
        <f>'Basis of calculation'!D27</f>
        <v>-5182.8401557731104</v>
      </c>
      <c r="F105" s="21"/>
      <c r="G105" s="21"/>
      <c r="H105" s="23"/>
    </row>
    <row r="106" spans="2:8">
      <c r="B106" t="s">
        <v>24</v>
      </c>
      <c r="C106" t="s">
        <v>274</v>
      </c>
      <c r="D106" s="38">
        <f>'Basis of calculation'!C26</f>
        <v>8164.0652122617594</v>
      </c>
      <c r="E106" s="38">
        <f>'Basis of calculation'!D26</f>
        <v>7603.3284446200196</v>
      </c>
      <c r="F106" s="21"/>
      <c r="G106" s="21"/>
      <c r="H106" s="23"/>
    </row>
    <row r="107" spans="2:8">
      <c r="B107" s="4" t="s">
        <v>43</v>
      </c>
      <c r="C107" s="4" t="s">
        <v>292</v>
      </c>
      <c r="D107" s="6">
        <f>-D105/D106</f>
        <v>0.6869865777204579</v>
      </c>
      <c r="E107" s="6">
        <f>-E105/E106</f>
        <v>0.68165411944559573</v>
      </c>
      <c r="F107" s="25"/>
      <c r="G107" s="25"/>
      <c r="H107" s="23"/>
    </row>
    <row r="108" spans="2:8">
      <c r="H108" s="23"/>
    </row>
    <row r="109" spans="2:8">
      <c r="B109" s="1" t="s">
        <v>46</v>
      </c>
      <c r="C109" s="1" t="s">
        <v>293</v>
      </c>
      <c r="H109" s="23"/>
    </row>
    <row r="110" spans="2:8">
      <c r="B110" t="s">
        <v>23</v>
      </c>
      <c r="C110" t="s">
        <v>291</v>
      </c>
      <c r="D110" s="38">
        <f>'Basis of calculation'!C44</f>
        <v>-3642.0430155517201</v>
      </c>
      <c r="E110" s="38">
        <f>'Basis of calculation'!D44</f>
        <v>-3766.1566700406997</v>
      </c>
      <c r="F110" s="21"/>
      <c r="G110" s="21"/>
      <c r="H110" s="23"/>
    </row>
    <row r="111" spans="2:8">
      <c r="B111" t="s">
        <v>24</v>
      </c>
      <c r="C111" t="s">
        <v>274</v>
      </c>
      <c r="D111" s="38">
        <f>'Basis of calculation'!C43</f>
        <v>4960.1054856992705</v>
      </c>
      <c r="E111" s="38">
        <f>'Basis of calculation'!D43</f>
        <v>4904.5854708024699</v>
      </c>
      <c r="F111" s="21"/>
      <c r="G111" s="21"/>
      <c r="H111" s="23"/>
    </row>
    <row r="112" spans="2:8">
      <c r="B112" s="4" t="s">
        <v>46</v>
      </c>
      <c r="C112" s="4" t="s">
        <v>293</v>
      </c>
      <c r="D112" s="75">
        <f t="shared" ref="D112:E112" si="19">-D110/D111</f>
        <v>0.73426725017285976</v>
      </c>
      <c r="E112" s="75">
        <f t="shared" si="19"/>
        <v>0.76788480748496268</v>
      </c>
      <c r="F112" s="77"/>
      <c r="G112" s="77"/>
      <c r="H112" s="23"/>
    </row>
    <row r="113" spans="2:8">
      <c r="H113" s="23"/>
    </row>
    <row r="114" spans="2:8">
      <c r="B114" s="1" t="s">
        <v>49</v>
      </c>
      <c r="C114" s="1" t="s">
        <v>294</v>
      </c>
      <c r="H114" s="23"/>
    </row>
    <row r="115" spans="2:8">
      <c r="B115" t="s">
        <v>23</v>
      </c>
      <c r="C115" t="s">
        <v>291</v>
      </c>
      <c r="D115" s="38">
        <f>'Basis of calculation'!C61</f>
        <v>-1058.5681599587499</v>
      </c>
      <c r="E115" s="38">
        <f>'Basis of calculation'!D61</f>
        <v>-1231.6856592387601</v>
      </c>
      <c r="F115" s="21"/>
      <c r="G115" s="21"/>
      <c r="H115" s="23"/>
    </row>
    <row r="116" spans="2:8">
      <c r="B116" t="s">
        <v>24</v>
      </c>
      <c r="C116" t="s">
        <v>274</v>
      </c>
      <c r="D116" s="38">
        <f>'Basis of calculation'!C60</f>
        <v>1405.8095292915202</v>
      </c>
      <c r="E116" s="38">
        <f>'Basis of calculation'!D60</f>
        <v>1569.21847242186</v>
      </c>
      <c r="F116" s="21"/>
      <c r="G116" s="21"/>
      <c r="H116" s="23"/>
    </row>
    <row r="117" spans="2:8">
      <c r="B117" s="4" t="s">
        <v>49</v>
      </c>
      <c r="C117" s="4" t="s">
        <v>294</v>
      </c>
      <c r="D117" s="6">
        <f t="shared" ref="D117:E117" si="20">-D115/D116</f>
        <v>0.7529954363677076</v>
      </c>
      <c r="E117" s="6">
        <f t="shared" si="20"/>
        <v>0.78490387468982104</v>
      </c>
      <c r="F117" s="25"/>
      <c r="G117" s="25"/>
      <c r="H117" s="23"/>
    </row>
    <row r="118" spans="2:8">
      <c r="H118" s="23"/>
    </row>
    <row r="119" spans="2:8">
      <c r="B119" s="1" t="s">
        <v>52</v>
      </c>
      <c r="C119" s="1" t="s">
        <v>295</v>
      </c>
      <c r="H119" s="23"/>
    </row>
    <row r="120" spans="2:8">
      <c r="B120" t="s">
        <v>23</v>
      </c>
      <c r="C120" t="s">
        <v>291</v>
      </c>
      <c r="D120" s="38">
        <f>'Basis of calculation'!C78</f>
        <v>-728.71714531269299</v>
      </c>
      <c r="E120" s="38">
        <f>'Basis of calculation'!D78</f>
        <v>-675.90589699999998</v>
      </c>
      <c r="F120" s="21"/>
      <c r="G120" s="21"/>
      <c r="H120" s="23"/>
    </row>
    <row r="121" spans="2:8">
      <c r="B121" t="s">
        <v>24</v>
      </c>
      <c r="C121" t="s">
        <v>274</v>
      </c>
      <c r="D121" s="38">
        <f>'Basis of calculation'!C77</f>
        <v>1126.8813910229298</v>
      </c>
      <c r="E121" s="38">
        <f>'Basis of calculation'!D77</f>
        <v>1078.7799958000001</v>
      </c>
      <c r="F121" s="21"/>
      <c r="G121" s="21"/>
      <c r="H121" s="23"/>
    </row>
    <row r="122" spans="2:8">
      <c r="B122" s="4" t="s">
        <v>52</v>
      </c>
      <c r="C122" s="4" t="s">
        <v>295</v>
      </c>
      <c r="D122" s="75">
        <f t="shared" ref="D122:E122" si="21">-D120/D121</f>
        <v>0.64666712141834015</v>
      </c>
      <c r="E122" s="75">
        <f t="shared" si="21"/>
        <v>0.62654656151531873</v>
      </c>
      <c r="F122" s="77"/>
      <c r="G122" s="77"/>
      <c r="H122" s="23"/>
    </row>
    <row r="123" spans="2:8">
      <c r="B123" s="16"/>
      <c r="D123" s="16"/>
      <c r="E123" s="25"/>
      <c r="F123" s="25"/>
      <c r="G123" s="25"/>
      <c r="H123" s="23"/>
    </row>
    <row r="124" spans="2:8">
      <c r="B124" s="1" t="s">
        <v>348</v>
      </c>
      <c r="C124" s="1" t="s">
        <v>349</v>
      </c>
      <c r="H124" s="23"/>
    </row>
    <row r="125" spans="2:8">
      <c r="B125" t="s">
        <v>23</v>
      </c>
      <c r="C125" t="s">
        <v>291</v>
      </c>
      <c r="D125" s="38">
        <f>'Basis of calculation'!C104</f>
        <v>-16978.6063575646</v>
      </c>
      <c r="E125" s="38">
        <f>'Basis of calculation'!D104</f>
        <v>-16791.0729333325</v>
      </c>
      <c r="F125" s="21"/>
      <c r="G125" s="21"/>
      <c r="H125" s="23"/>
    </row>
    <row r="126" spans="2:8">
      <c r="B126" t="s">
        <v>24</v>
      </c>
      <c r="C126" t="s">
        <v>274</v>
      </c>
      <c r="D126" s="38">
        <f>'Basis of calculation'!C103</f>
        <v>24650.428385618499</v>
      </c>
      <c r="E126" s="38">
        <f>'Basis of calculation'!D103</f>
        <v>24052.822942873798</v>
      </c>
      <c r="F126" s="21"/>
      <c r="G126" s="21"/>
      <c r="H126" s="23"/>
    </row>
    <row r="127" spans="2:8">
      <c r="B127" s="4" t="s">
        <v>348</v>
      </c>
      <c r="C127" s="4" t="s">
        <v>349</v>
      </c>
      <c r="D127" s="75">
        <f t="shared" ref="D127:E127" si="22">-D125/D126</f>
        <v>0.68877530613099702</v>
      </c>
      <c r="E127" s="75">
        <f t="shared" si="22"/>
        <v>0.69809157009186906</v>
      </c>
      <c r="F127" s="77"/>
      <c r="G127" s="77"/>
      <c r="H127" s="23"/>
    </row>
    <row r="128" spans="2:8">
      <c r="B128" s="16"/>
      <c r="D128" s="16"/>
      <c r="E128" s="25"/>
      <c r="F128" s="77"/>
      <c r="G128" s="77"/>
      <c r="H128" s="23"/>
    </row>
    <row r="129" spans="2:8">
      <c r="B129" s="36" t="s">
        <v>138</v>
      </c>
      <c r="C129" s="1" t="s">
        <v>296</v>
      </c>
      <c r="D129" s="37"/>
      <c r="E129" s="37"/>
      <c r="F129" s="15"/>
      <c r="G129" s="15"/>
      <c r="H129" s="23"/>
    </row>
    <row r="130" spans="2:8">
      <c r="B130" s="37" t="s">
        <v>23</v>
      </c>
      <c r="C130" t="s">
        <v>291</v>
      </c>
      <c r="D130" s="38">
        <f>'Basis of calculation'!C10</f>
        <v>-5682.6091631116506</v>
      </c>
      <c r="E130" s="38">
        <f>'Basis of calculation'!D10</f>
        <v>-5720.7427591268906</v>
      </c>
      <c r="F130" s="21"/>
      <c r="G130" s="21"/>
      <c r="H130" s="23"/>
    </row>
    <row r="131" spans="2:8">
      <c r="B131" s="37" t="s">
        <v>143</v>
      </c>
      <c r="C131" t="s">
        <v>234</v>
      </c>
      <c r="D131" s="38">
        <f>'Basis of calculation'!C14</f>
        <v>38.912829000000002</v>
      </c>
      <c r="E131" s="38">
        <f>'Basis of calculation'!D14</f>
        <v>142.19450399999999</v>
      </c>
      <c r="F131" s="21"/>
      <c r="G131" s="21"/>
      <c r="H131" s="23"/>
    </row>
    <row r="132" spans="2:8">
      <c r="B132" s="37" t="s">
        <v>87</v>
      </c>
      <c r="C132" t="s">
        <v>350</v>
      </c>
      <c r="D132" s="38">
        <f>'Basis of calculation'!C15</f>
        <v>467.31568140000098</v>
      </c>
      <c r="E132" s="38">
        <f>'Basis of calculation'!D15</f>
        <v>787.20169592999991</v>
      </c>
      <c r="F132" s="21"/>
      <c r="G132" s="21"/>
      <c r="H132" s="23"/>
    </row>
    <row r="133" spans="2:8">
      <c r="B133" s="37" t="s">
        <v>24</v>
      </c>
      <c r="C133" t="s">
        <v>297</v>
      </c>
      <c r="D133" s="38">
        <f>'Basis of calculation'!C9</f>
        <v>8872.4049057582397</v>
      </c>
      <c r="E133" s="38">
        <f>'Basis of calculation'!D9</f>
        <v>8762.4861691499591</v>
      </c>
      <c r="F133" s="21"/>
      <c r="G133" s="21"/>
      <c r="H133" s="23"/>
    </row>
    <row r="134" spans="2:8">
      <c r="B134" s="17" t="s">
        <v>138</v>
      </c>
      <c r="C134" s="4" t="s">
        <v>296</v>
      </c>
      <c r="D134" s="75">
        <f t="shared" ref="D134:E134" si="23">(D130+D131-D132)/D133*-1</f>
        <v>0.68876613279287691</v>
      </c>
      <c r="E134" s="75">
        <f t="shared" si="23"/>
        <v>0.72647760329354405</v>
      </c>
      <c r="F134" s="77"/>
      <c r="G134" s="77"/>
      <c r="H134" s="23"/>
    </row>
    <row r="135" spans="2:8">
      <c r="B135" s="37"/>
      <c r="D135" s="37"/>
      <c r="E135" s="37"/>
      <c r="F135" s="15"/>
      <c r="G135" s="15"/>
      <c r="H135" s="23"/>
    </row>
    <row r="136" spans="2:8">
      <c r="B136" s="36" t="s">
        <v>139</v>
      </c>
      <c r="C136" s="1" t="s">
        <v>298</v>
      </c>
      <c r="D136" s="37"/>
      <c r="E136" s="37"/>
      <c r="F136" s="15"/>
      <c r="G136" s="15"/>
      <c r="H136" s="23"/>
    </row>
    <row r="137" spans="2:8">
      <c r="B137" s="37" t="s">
        <v>23</v>
      </c>
      <c r="C137" t="s">
        <v>291</v>
      </c>
      <c r="D137" s="38">
        <f>'Basis of calculation'!C27</f>
        <v>-5608.6032204583498</v>
      </c>
      <c r="E137" s="38">
        <f>'Basis of calculation'!D27</f>
        <v>-5182.8401557731104</v>
      </c>
      <c r="F137" s="21"/>
      <c r="G137" s="21"/>
      <c r="H137" s="23"/>
    </row>
    <row r="138" spans="2:8">
      <c r="B138" s="37" t="s">
        <v>143</v>
      </c>
      <c r="C138" t="s">
        <v>234</v>
      </c>
      <c r="D138" s="38">
        <f>'Basis of calculation'!C31</f>
        <v>355.38003099999997</v>
      </c>
      <c r="E138" s="38">
        <f>'Basis of calculation'!D31</f>
        <v>523.92640300000005</v>
      </c>
      <c r="F138" s="21"/>
      <c r="G138" s="21"/>
      <c r="H138" s="23"/>
    </row>
    <row r="139" spans="2:8">
      <c r="B139" s="37" t="s">
        <v>87</v>
      </c>
      <c r="C139" t="s">
        <v>350</v>
      </c>
      <c r="D139" s="38">
        <f>'Basis of calculation'!C32</f>
        <v>616.96141764000004</v>
      </c>
      <c r="E139" s="38">
        <f>'Basis of calculation'!D32</f>
        <v>1268.36343532265</v>
      </c>
      <c r="F139" s="21"/>
      <c r="G139" s="21"/>
      <c r="H139" s="23"/>
    </row>
    <row r="140" spans="2:8">
      <c r="B140" s="37" t="s">
        <v>24</v>
      </c>
      <c r="C140" t="s">
        <v>297</v>
      </c>
      <c r="D140" s="38">
        <f>'Basis of calculation'!C26</f>
        <v>8164.0652122617594</v>
      </c>
      <c r="E140" s="38">
        <f>'Basis of calculation'!D26</f>
        <v>7603.3284446200196</v>
      </c>
      <c r="F140" s="21"/>
      <c r="G140" s="21"/>
      <c r="H140" s="23"/>
    </row>
    <row r="141" spans="2:8">
      <c r="B141" s="17" t="s">
        <v>139</v>
      </c>
      <c r="C141" s="4" t="s">
        <v>298</v>
      </c>
      <c r="D141" s="75">
        <f>(D137+D138-D139)/D140*-1</f>
        <v>0.71902715797539341</v>
      </c>
      <c r="E141" s="75">
        <f>(E137+E138-E139)/E140*-1</f>
        <v>0.77956348081869276</v>
      </c>
      <c r="F141" s="77"/>
      <c r="G141" s="77"/>
      <c r="H141" s="23"/>
    </row>
    <row r="142" spans="2:8" s="37" customFormat="1">
      <c r="C142"/>
      <c r="F142" s="15"/>
      <c r="G142" s="15"/>
      <c r="H142" s="40"/>
    </row>
    <row r="143" spans="2:8" s="37" customFormat="1">
      <c r="B143" s="36" t="s">
        <v>140</v>
      </c>
      <c r="C143" s="1" t="s">
        <v>299</v>
      </c>
      <c r="F143" s="15"/>
      <c r="G143" s="15"/>
      <c r="H143" s="40"/>
    </row>
    <row r="144" spans="2:8" s="37" customFormat="1">
      <c r="B144" s="37" t="s">
        <v>23</v>
      </c>
      <c r="C144" t="s">
        <v>291</v>
      </c>
      <c r="D144" s="38">
        <f>'Basis of calculation'!C44</f>
        <v>-3642.0430155517201</v>
      </c>
      <c r="E144" s="38">
        <f>'Basis of calculation'!D44</f>
        <v>-3766.1566700406997</v>
      </c>
      <c r="F144" s="21"/>
      <c r="G144" s="21"/>
      <c r="H144" s="40"/>
    </row>
    <row r="145" spans="2:8" s="37" customFormat="1">
      <c r="B145" s="37" t="s">
        <v>143</v>
      </c>
      <c r="C145" t="s">
        <v>234</v>
      </c>
      <c r="D145" s="38">
        <f>'Basis of calculation'!C48</f>
        <v>77.336545999999998</v>
      </c>
      <c r="E145" s="38">
        <f>'Basis of calculation'!D48</f>
        <v>55.746130000000001</v>
      </c>
      <c r="F145" s="21"/>
      <c r="G145" s="21"/>
      <c r="H145" s="40"/>
    </row>
    <row r="146" spans="2:8" s="37" customFormat="1">
      <c r="B146" s="37" t="s">
        <v>87</v>
      </c>
      <c r="C146" t="s">
        <v>350</v>
      </c>
      <c r="D146" s="38">
        <f>'Basis of calculation'!C49</f>
        <v>174.91680969999999</v>
      </c>
      <c r="E146" s="38">
        <f>'Basis of calculation'!D49</f>
        <v>170.9929688</v>
      </c>
      <c r="F146" s="21"/>
      <c r="G146" s="21"/>
      <c r="H146" s="40"/>
    </row>
    <row r="147" spans="2:8" s="37" customFormat="1">
      <c r="B147" s="37" t="s">
        <v>24</v>
      </c>
      <c r="C147" t="s">
        <v>297</v>
      </c>
      <c r="D147" s="38">
        <f>'Basis of calculation'!C43</f>
        <v>4960.1054856992705</v>
      </c>
      <c r="E147" s="38">
        <f>'Basis of calculation'!D43</f>
        <v>4904.5854708024699</v>
      </c>
      <c r="F147" s="21"/>
      <c r="G147" s="21"/>
      <c r="H147" s="40"/>
    </row>
    <row r="148" spans="2:8" s="37" customFormat="1">
      <c r="B148" s="17" t="s">
        <v>140</v>
      </c>
      <c r="C148" s="4" t="s">
        <v>299</v>
      </c>
      <c r="D148" s="75">
        <f>(D144+D145-D146)/D147*-1</f>
        <v>0.75394027204332981</v>
      </c>
      <c r="E148" s="75">
        <f>(E144+E145-E146)/E147*-1</f>
        <v>0.79138258104525172</v>
      </c>
      <c r="F148" s="77"/>
      <c r="G148" s="77"/>
      <c r="H148" s="40"/>
    </row>
    <row r="149" spans="2:8" s="37" customFormat="1">
      <c r="C149"/>
      <c r="F149" s="15"/>
      <c r="G149" s="15"/>
      <c r="H149" s="40"/>
    </row>
    <row r="150" spans="2:8" s="37" customFormat="1">
      <c r="B150" s="36" t="s">
        <v>141</v>
      </c>
      <c r="C150" s="1" t="s">
        <v>300</v>
      </c>
      <c r="F150" s="15"/>
      <c r="G150" s="15"/>
      <c r="H150" s="40"/>
    </row>
    <row r="151" spans="2:8" s="37" customFormat="1">
      <c r="B151" s="37" t="s">
        <v>23</v>
      </c>
      <c r="C151" t="s">
        <v>291</v>
      </c>
      <c r="D151" s="38">
        <f>'Basis of calculation'!C61</f>
        <v>-1058.5681599587499</v>
      </c>
      <c r="E151" s="38">
        <f>'Basis of calculation'!D61</f>
        <v>-1231.6856592387601</v>
      </c>
      <c r="F151" s="21"/>
      <c r="G151" s="21"/>
      <c r="H151" s="40"/>
    </row>
    <row r="152" spans="2:8" s="37" customFormat="1">
      <c r="B152" s="37" t="s">
        <v>143</v>
      </c>
      <c r="C152" t="s">
        <v>234</v>
      </c>
      <c r="D152" s="38">
        <f>'Basis of calculation'!C65</f>
        <v>0</v>
      </c>
      <c r="E152" s="38">
        <f>'Basis of calculation'!D65</f>
        <v>30</v>
      </c>
      <c r="F152" s="21"/>
      <c r="G152" s="21"/>
      <c r="H152" s="40"/>
    </row>
    <row r="153" spans="2:8" s="37" customFormat="1">
      <c r="B153" s="37" t="s">
        <v>87</v>
      </c>
      <c r="C153" t="s">
        <v>350</v>
      </c>
      <c r="D153" s="38">
        <f>'Basis of calculation'!C66</f>
        <v>31.618713600000003</v>
      </c>
      <c r="E153" s="38">
        <f>'Basis of calculation'!D66</f>
        <v>64.740245000000002</v>
      </c>
      <c r="F153" s="21"/>
      <c r="G153" s="21"/>
      <c r="H153" s="40"/>
    </row>
    <row r="154" spans="2:8" s="37" customFormat="1">
      <c r="B154" s="37" t="s">
        <v>24</v>
      </c>
      <c r="C154" t="s">
        <v>297</v>
      </c>
      <c r="D154" s="38">
        <f>'Basis of calculation'!C60</f>
        <v>1405.8095292915202</v>
      </c>
      <c r="E154" s="38">
        <f>'Basis of calculation'!D60</f>
        <v>1569.21847242186</v>
      </c>
      <c r="F154" s="21"/>
      <c r="G154" s="21"/>
      <c r="H154" s="40"/>
    </row>
    <row r="155" spans="2:8" s="37" customFormat="1">
      <c r="B155" s="17" t="s">
        <v>141</v>
      </c>
      <c r="C155" s="4" t="s">
        <v>300</v>
      </c>
      <c r="D155" s="75">
        <f t="shared" ref="D155:E155" si="24">(D151+D152-D153)/D154*-1</f>
        <v>0.77548689978518415</v>
      </c>
      <c r="E155" s="75">
        <f t="shared" si="24"/>
        <v>0.80704243959365085</v>
      </c>
      <c r="F155" s="77"/>
      <c r="G155" s="77"/>
      <c r="H155" s="40"/>
    </row>
    <row r="156" spans="2:8" s="37" customFormat="1">
      <c r="C156"/>
      <c r="F156" s="15"/>
      <c r="G156" s="15"/>
      <c r="H156" s="40"/>
    </row>
    <row r="157" spans="2:8" s="37" customFormat="1">
      <c r="B157" s="36" t="s">
        <v>142</v>
      </c>
      <c r="C157" s="1" t="s">
        <v>301</v>
      </c>
      <c r="F157" s="15"/>
      <c r="G157" s="15"/>
      <c r="H157" s="40"/>
    </row>
    <row r="158" spans="2:8" s="37" customFormat="1">
      <c r="B158" s="37" t="s">
        <v>23</v>
      </c>
      <c r="C158" t="s">
        <v>291</v>
      </c>
      <c r="D158" s="38">
        <f>'Basis of calculation'!C78</f>
        <v>-728.71714531269299</v>
      </c>
      <c r="E158" s="38">
        <f>'Basis of calculation'!D78</f>
        <v>-675.90589699999998</v>
      </c>
      <c r="F158" s="21"/>
      <c r="G158" s="21"/>
      <c r="H158" s="40"/>
    </row>
    <row r="159" spans="2:8" s="37" customFormat="1">
      <c r="B159" s="37" t="s">
        <v>143</v>
      </c>
      <c r="C159" t="s">
        <v>234</v>
      </c>
      <c r="D159" s="38">
        <f>'Basis of calculation'!C82</f>
        <v>0</v>
      </c>
      <c r="E159" s="38">
        <f>'Basis of calculation'!D82</f>
        <v>0</v>
      </c>
      <c r="F159" s="21"/>
      <c r="G159" s="21"/>
      <c r="H159" s="40"/>
    </row>
    <row r="160" spans="2:8" s="37" customFormat="1">
      <c r="B160" s="37" t="s">
        <v>87</v>
      </c>
      <c r="C160" t="s">
        <v>350</v>
      </c>
      <c r="D160" s="38">
        <f>'Basis of calculation'!C83</f>
        <v>35.782506900000001</v>
      </c>
      <c r="E160" s="38">
        <f>'Basis of calculation'!D83</f>
        <v>24.4474558</v>
      </c>
      <c r="F160" s="21"/>
      <c r="G160" s="21"/>
      <c r="H160" s="40"/>
    </row>
    <row r="161" spans="2:8" s="37" customFormat="1">
      <c r="B161" s="37" t="s">
        <v>24</v>
      </c>
      <c r="C161" t="s">
        <v>297</v>
      </c>
      <c r="D161" s="38">
        <f>'Basis of calculation'!C77</f>
        <v>1126.8813910229298</v>
      </c>
      <c r="E161" s="38">
        <f>'Basis of calculation'!D77</f>
        <v>1078.7799958000001</v>
      </c>
      <c r="F161" s="21"/>
      <c r="G161" s="21"/>
      <c r="H161" s="40"/>
    </row>
    <row r="162" spans="2:8" s="37" customFormat="1">
      <c r="B162" s="17" t="s">
        <v>142</v>
      </c>
      <c r="C162" s="4" t="s">
        <v>301</v>
      </c>
      <c r="D162" s="75">
        <f>(D158+D159-D160)/D161*-1</f>
        <v>0.67842069121286697</v>
      </c>
      <c r="E162" s="75">
        <f>(E158+E159-E160)/E161*-1</f>
        <v>0.649208694568565</v>
      </c>
      <c r="F162" s="77"/>
      <c r="G162" s="77"/>
      <c r="H162" s="40"/>
    </row>
    <row r="163" spans="2:8" s="37" customFormat="1">
      <c r="B163" s="15"/>
      <c r="C163"/>
      <c r="D163" s="15"/>
      <c r="E163" s="77"/>
      <c r="F163" s="77"/>
      <c r="G163" s="77"/>
      <c r="H163" s="40"/>
    </row>
    <row r="164" spans="2:8" s="37" customFormat="1">
      <c r="B164" s="36" t="s">
        <v>352</v>
      </c>
      <c r="C164" s="1" t="s">
        <v>351</v>
      </c>
      <c r="F164" s="15"/>
      <c r="G164" s="15"/>
      <c r="H164" s="40"/>
    </row>
    <row r="165" spans="2:8" s="37" customFormat="1">
      <c r="B165" s="37" t="s">
        <v>23</v>
      </c>
      <c r="C165" t="s">
        <v>291</v>
      </c>
      <c r="D165" s="38">
        <f>'Basis of calculation'!C104</f>
        <v>-16978.6063575646</v>
      </c>
      <c r="E165" s="38">
        <f>'Basis of calculation'!D104</f>
        <v>-16791.0729333325</v>
      </c>
      <c r="F165" s="21"/>
      <c r="G165" s="21"/>
      <c r="H165" s="40"/>
    </row>
    <row r="166" spans="2:8" s="37" customFormat="1">
      <c r="B166" s="37" t="s">
        <v>143</v>
      </c>
      <c r="C166" t="s">
        <v>234</v>
      </c>
      <c r="D166" s="38">
        <f>'Basis of calculation'!C115</f>
        <v>635.03572299999996</v>
      </c>
      <c r="E166" s="38">
        <f>'Basis of calculation'!D115</f>
        <v>954.72944399999994</v>
      </c>
      <c r="F166" s="21"/>
      <c r="G166" s="21"/>
      <c r="H166" s="40"/>
    </row>
    <row r="167" spans="2:8" s="37" customFormat="1">
      <c r="B167" s="37" t="s">
        <v>87</v>
      </c>
      <c r="C167" t="s">
        <v>350</v>
      </c>
      <c r="D167" s="38">
        <f>'Basis of calculation'!C116</f>
        <v>1363.21182722</v>
      </c>
      <c r="E167" s="38">
        <f>'Basis of calculation'!D116</f>
        <v>2356.9347374926501</v>
      </c>
      <c r="F167" s="21"/>
      <c r="G167" s="21"/>
      <c r="H167" s="40"/>
    </row>
    <row r="168" spans="2:8" s="37" customFormat="1">
      <c r="B168" s="37" t="s">
        <v>24</v>
      </c>
      <c r="C168" t="s">
        <v>297</v>
      </c>
      <c r="D168" s="38">
        <f>'Basis of calculation'!C103</f>
        <v>24650.428385618499</v>
      </c>
      <c r="E168" s="38">
        <f>'Basis of calculation'!D103</f>
        <v>24052.822942873798</v>
      </c>
      <c r="F168" s="21"/>
      <c r="G168" s="21"/>
      <c r="H168" s="40"/>
    </row>
    <row r="169" spans="2:8" s="37" customFormat="1">
      <c r="B169" s="17" t="s">
        <v>352</v>
      </c>
      <c r="C169" s="4" t="s">
        <v>351</v>
      </c>
      <c r="D169" s="75">
        <f>(D165+D166-D167)/D168*-1</f>
        <v>0.71831540550893835</v>
      </c>
      <c r="E169" s="75">
        <f>(E165+E166-E167)/E168*-1</f>
        <v>0.75638848171937034</v>
      </c>
      <c r="F169" s="77"/>
      <c r="G169" s="77"/>
      <c r="H169" s="40"/>
    </row>
    <row r="170" spans="2:8">
      <c r="B170" s="16"/>
      <c r="D170" s="16"/>
      <c r="E170" s="25"/>
      <c r="F170" s="25"/>
      <c r="G170" s="25"/>
      <c r="H170" s="23"/>
    </row>
    <row r="171" spans="2:8">
      <c r="B171" s="1" t="s">
        <v>41</v>
      </c>
      <c r="C171" s="1" t="s">
        <v>302</v>
      </c>
      <c r="H171" s="23"/>
    </row>
    <row r="172" spans="2:8">
      <c r="B172" t="s">
        <v>10</v>
      </c>
      <c r="C172" t="s">
        <v>303</v>
      </c>
      <c r="D172" s="76">
        <f>'Basis of calculation'!C11</f>
        <v>-1164.6715535000001</v>
      </c>
      <c r="E172" s="76">
        <f>'Basis of calculation'!D11</f>
        <v>-1106.93402649</v>
      </c>
      <c r="F172" s="19"/>
      <c r="G172" s="19"/>
      <c r="H172" s="23"/>
    </row>
    <row r="173" spans="2:8">
      <c r="B173" t="s">
        <v>24</v>
      </c>
      <c r="C173" t="s">
        <v>274</v>
      </c>
      <c r="D173" s="76">
        <f>'Basis of calculation'!C9</f>
        <v>8872.4049057582397</v>
      </c>
      <c r="E173" s="76">
        <f>'Basis of calculation'!D9</f>
        <v>8762.4861691499591</v>
      </c>
      <c r="F173" s="19"/>
      <c r="G173" s="19"/>
      <c r="H173" s="23"/>
    </row>
    <row r="174" spans="2:8">
      <c r="B174" s="4" t="s">
        <v>41</v>
      </c>
      <c r="C174" s="4" t="s">
        <v>302</v>
      </c>
      <c r="D174" s="75">
        <f t="shared" ref="D174:E174" si="25">-D172/D173</f>
        <v>0.13126898128196582</v>
      </c>
      <c r="E174" s="75">
        <f t="shared" si="25"/>
        <v>0.12632647916605871</v>
      </c>
      <c r="F174" s="77"/>
      <c r="G174" s="77"/>
      <c r="H174" s="23"/>
    </row>
    <row r="175" spans="2:8">
      <c r="B175" s="16"/>
      <c r="D175" s="16"/>
      <c r="E175" s="25"/>
      <c r="F175" s="25"/>
      <c r="G175" s="25"/>
      <c r="H175" s="23"/>
    </row>
    <row r="176" spans="2:8">
      <c r="B176" s="1" t="s">
        <v>44</v>
      </c>
      <c r="C176" s="1" t="s">
        <v>304</v>
      </c>
      <c r="H176" s="23"/>
    </row>
    <row r="177" spans="2:8">
      <c r="B177" t="s">
        <v>149</v>
      </c>
      <c r="C177" t="s">
        <v>303</v>
      </c>
      <c r="D177" s="76">
        <f>'Basis of calculation'!C28</f>
        <v>-825.69699720000006</v>
      </c>
      <c r="E177" s="76">
        <f>'Basis of calculation'!D28</f>
        <v>-872.25399600000003</v>
      </c>
      <c r="F177" s="19"/>
      <c r="G177" s="19"/>
      <c r="H177" s="23"/>
    </row>
    <row r="178" spans="2:8">
      <c r="B178" t="s">
        <v>24</v>
      </c>
      <c r="C178" t="s">
        <v>274</v>
      </c>
      <c r="D178" s="76">
        <f>'Basis of calculation'!C26</f>
        <v>8164.0652122617594</v>
      </c>
      <c r="E178" s="76">
        <f>'Basis of calculation'!D26</f>
        <v>7603.3284446200196</v>
      </c>
      <c r="F178" s="19"/>
      <c r="G178" s="19"/>
      <c r="H178" s="23"/>
    </row>
    <row r="179" spans="2:8">
      <c r="B179" s="4" t="s">
        <v>44</v>
      </c>
      <c r="C179" s="4" t="s">
        <v>304</v>
      </c>
      <c r="D179" s="75">
        <f t="shared" ref="D179:E179" si="26">-D177/D178</f>
        <v>0.10113797179864151</v>
      </c>
      <c r="E179" s="75">
        <f t="shared" si="26"/>
        <v>0.11472002062691261</v>
      </c>
      <c r="F179" s="77"/>
      <c r="G179" s="77"/>
      <c r="H179" s="23"/>
    </row>
    <row r="180" spans="2:8">
      <c r="B180" s="16"/>
      <c r="D180" s="15"/>
      <c r="E180" s="77"/>
      <c r="F180" s="77"/>
      <c r="G180" s="77"/>
      <c r="H180" s="23"/>
    </row>
    <row r="181" spans="2:8">
      <c r="B181" s="1" t="s">
        <v>47</v>
      </c>
      <c r="C181" s="1" t="s">
        <v>305</v>
      </c>
      <c r="D181" s="37"/>
      <c r="E181" s="37"/>
      <c r="F181" s="15"/>
      <c r="G181" s="15"/>
      <c r="H181" s="23"/>
    </row>
    <row r="182" spans="2:8">
      <c r="B182" t="s">
        <v>10</v>
      </c>
      <c r="C182" t="s">
        <v>303</v>
      </c>
      <c r="D182" s="76">
        <f>'Basis of calculation'!C45</f>
        <v>-718.75812514780398</v>
      </c>
      <c r="E182" s="76">
        <f>'Basis of calculation'!D45</f>
        <v>-703.96844123926701</v>
      </c>
      <c r="F182" s="19"/>
      <c r="G182" s="19"/>
      <c r="H182" s="23"/>
    </row>
    <row r="183" spans="2:8">
      <c r="B183" t="s">
        <v>24</v>
      </c>
      <c r="C183" t="s">
        <v>274</v>
      </c>
      <c r="D183" s="76">
        <f>'Basis of calculation'!C43</f>
        <v>4960.1054856992705</v>
      </c>
      <c r="E183" s="76">
        <f>'Basis of calculation'!D43</f>
        <v>4904.5854708024699</v>
      </c>
      <c r="F183" s="19"/>
      <c r="G183" s="19"/>
      <c r="H183" s="23"/>
    </row>
    <row r="184" spans="2:8">
      <c r="B184" s="4" t="s">
        <v>47</v>
      </c>
      <c r="C184" s="4" t="s">
        <v>305</v>
      </c>
      <c r="D184" s="6">
        <f t="shared" ref="D184:E184" si="27">-D182/D183</f>
        <v>0.14490783053305856</v>
      </c>
      <c r="E184" s="6">
        <f t="shared" si="27"/>
        <v>0.14353270942673294</v>
      </c>
      <c r="F184" s="25"/>
      <c r="G184" s="25"/>
      <c r="H184" s="23"/>
    </row>
    <row r="185" spans="2:8">
      <c r="B185" s="16"/>
      <c r="D185" s="16"/>
      <c r="E185" s="25"/>
      <c r="F185" s="25"/>
      <c r="G185" s="25"/>
      <c r="H185" s="23"/>
    </row>
    <row r="186" spans="2:8">
      <c r="B186" s="1" t="s">
        <v>50</v>
      </c>
      <c r="C186" s="1" t="s">
        <v>306</v>
      </c>
      <c r="H186" s="23"/>
    </row>
    <row r="187" spans="2:8">
      <c r="B187" t="s">
        <v>10</v>
      </c>
      <c r="C187" t="s">
        <v>303</v>
      </c>
      <c r="D187" s="76">
        <f>'Basis of calculation'!C62</f>
        <v>-271.31093093681596</v>
      </c>
      <c r="E187" s="76">
        <f>'Basis of calculation'!D62</f>
        <v>-259.30104739598499</v>
      </c>
      <c r="F187" s="19"/>
      <c r="G187" s="19"/>
      <c r="H187" s="23"/>
    </row>
    <row r="188" spans="2:8">
      <c r="B188" t="s">
        <v>24</v>
      </c>
      <c r="C188" t="s">
        <v>274</v>
      </c>
      <c r="D188" s="76">
        <f>'Basis of calculation'!C60</f>
        <v>1405.8095292915202</v>
      </c>
      <c r="E188" s="76">
        <f>'Basis of calculation'!D60</f>
        <v>1569.21847242186</v>
      </c>
      <c r="F188" s="19"/>
      <c r="G188" s="19"/>
      <c r="H188" s="23"/>
    </row>
    <row r="189" spans="2:8">
      <c r="B189" s="4" t="s">
        <v>50</v>
      </c>
      <c r="C189" s="4" t="s">
        <v>306</v>
      </c>
      <c r="D189" s="75">
        <f t="shared" ref="D189:E189" si="28">-D187/D188</f>
        <v>0.19299266741601001</v>
      </c>
      <c r="E189" s="75">
        <f t="shared" si="28"/>
        <v>0.16524215840754897</v>
      </c>
      <c r="F189" s="77"/>
      <c r="G189" s="77"/>
      <c r="H189" s="23"/>
    </row>
    <row r="190" spans="2:8">
      <c r="B190" s="16"/>
      <c r="D190" s="15"/>
      <c r="E190" s="77"/>
      <c r="F190" s="77"/>
      <c r="G190" s="77"/>
      <c r="H190" s="23"/>
    </row>
    <row r="191" spans="2:8">
      <c r="B191" s="1" t="s">
        <v>53</v>
      </c>
      <c r="C191" s="1" t="s">
        <v>307</v>
      </c>
      <c r="D191" s="37"/>
      <c r="E191" s="37"/>
      <c r="F191" s="15"/>
      <c r="G191" s="15"/>
      <c r="H191" s="23"/>
    </row>
    <row r="192" spans="2:8">
      <c r="B192" t="s">
        <v>10</v>
      </c>
      <c r="C192" t="s">
        <v>303</v>
      </c>
      <c r="D192" s="76">
        <f>'Basis of calculation'!C79</f>
        <v>-337.30413272179504</v>
      </c>
      <c r="E192" s="76">
        <f>'Basis of calculation'!D79</f>
        <v>-334.40009750000002</v>
      </c>
      <c r="F192" s="19"/>
      <c r="G192" s="19"/>
      <c r="H192" s="23"/>
    </row>
    <row r="193" spans="2:8">
      <c r="B193" t="s">
        <v>24</v>
      </c>
      <c r="C193" t="s">
        <v>274</v>
      </c>
      <c r="D193" s="76">
        <f>'Basis of calculation'!C77</f>
        <v>1126.8813910229298</v>
      </c>
      <c r="E193" s="76">
        <f>'Basis of calculation'!D77</f>
        <v>1078.7799958000001</v>
      </c>
      <c r="F193" s="19"/>
      <c r="G193" s="19"/>
      <c r="H193" s="23"/>
    </row>
    <row r="194" spans="2:8">
      <c r="B194" s="4" t="s">
        <v>53</v>
      </c>
      <c r="C194" s="4" t="s">
        <v>307</v>
      </c>
      <c r="D194" s="75">
        <f t="shared" ref="D194:E194" si="29">-D192/D193</f>
        <v>0.29932531977975629</v>
      </c>
      <c r="E194" s="75">
        <f t="shared" si="29"/>
        <v>0.309979883573959</v>
      </c>
      <c r="F194" s="77"/>
      <c r="G194" s="77"/>
      <c r="H194" s="23"/>
    </row>
    <row r="195" spans="2:8">
      <c r="B195" s="16"/>
      <c r="D195" s="16"/>
      <c r="E195" s="25"/>
      <c r="F195" s="25"/>
      <c r="G195" s="25"/>
      <c r="H195" s="23"/>
    </row>
    <row r="196" spans="2:8">
      <c r="B196" s="1" t="s">
        <v>353</v>
      </c>
      <c r="C196" s="1" t="s">
        <v>354</v>
      </c>
      <c r="H196" s="23"/>
    </row>
    <row r="197" spans="2:8">
      <c r="B197" t="s">
        <v>10</v>
      </c>
      <c r="C197" t="s">
        <v>303</v>
      </c>
      <c r="D197" s="76">
        <f>'Basis of calculation'!C105</f>
        <v>-3635.44259484238</v>
      </c>
      <c r="E197" s="76">
        <f>'Basis of calculation'!D105</f>
        <v>-3655.9439453007203</v>
      </c>
      <c r="F197" s="19"/>
      <c r="G197" s="19"/>
      <c r="H197" s="23"/>
    </row>
    <row r="198" spans="2:8">
      <c r="B198" t="s">
        <v>24</v>
      </c>
      <c r="C198" t="s">
        <v>274</v>
      </c>
      <c r="D198" s="76">
        <f>'Basis of calculation'!C103</f>
        <v>24650.428385618499</v>
      </c>
      <c r="E198" s="76">
        <f>'Basis of calculation'!D103</f>
        <v>24052.822942873798</v>
      </c>
      <c r="F198" s="19"/>
      <c r="G198" s="19"/>
      <c r="H198" s="23"/>
    </row>
    <row r="199" spans="2:8">
      <c r="B199" s="4" t="s">
        <v>353</v>
      </c>
      <c r="C199" s="4" t="s">
        <v>354</v>
      </c>
      <c r="D199" s="6">
        <f t="shared" ref="D199:E199" si="30">-D197/D198</f>
        <v>0.14747989519579149</v>
      </c>
      <c r="E199" s="6">
        <f t="shared" si="30"/>
        <v>0.15199646020692462</v>
      </c>
      <c r="F199" s="25"/>
      <c r="G199" s="25"/>
      <c r="H199" s="23"/>
    </row>
    <row r="200" spans="2:8">
      <c r="B200" s="16"/>
      <c r="D200" s="16"/>
      <c r="E200" s="25"/>
      <c r="F200" s="25"/>
      <c r="G200" s="25"/>
      <c r="H200" s="23"/>
    </row>
    <row r="201" spans="2:8">
      <c r="B201" s="1" t="s">
        <v>42</v>
      </c>
      <c r="C201" s="1" t="s">
        <v>308</v>
      </c>
      <c r="H201" s="23"/>
    </row>
    <row r="202" spans="2:8">
      <c r="B202" t="s">
        <v>4</v>
      </c>
      <c r="C202" t="s">
        <v>211</v>
      </c>
      <c r="D202" s="78">
        <f t="shared" ref="D202:E202" si="31">D102</f>
        <v>0.64048127012593914</v>
      </c>
      <c r="E202" s="78">
        <f t="shared" si="31"/>
        <v>0.65286753652951612</v>
      </c>
      <c r="F202" s="53"/>
      <c r="G202" s="53"/>
      <c r="H202" s="23"/>
    </row>
    <row r="203" spans="2:8">
      <c r="B203" t="s">
        <v>5</v>
      </c>
      <c r="C203" t="s">
        <v>214</v>
      </c>
      <c r="D203" s="78">
        <f t="shared" ref="D203:E203" si="32">D174</f>
        <v>0.13126898128196582</v>
      </c>
      <c r="E203" s="78">
        <f t="shared" si="32"/>
        <v>0.12632647916605871</v>
      </c>
      <c r="F203" s="53"/>
      <c r="G203" s="53"/>
      <c r="H203" s="23"/>
    </row>
    <row r="204" spans="2:8">
      <c r="B204" s="4" t="s">
        <v>42</v>
      </c>
      <c r="C204" s="4" t="s">
        <v>308</v>
      </c>
      <c r="D204" s="42">
        <f t="shared" ref="D204:E204" si="33">SUM(D202:D203)</f>
        <v>0.77175025140790499</v>
      </c>
      <c r="E204" s="42">
        <f t="shared" si="33"/>
        <v>0.77919401569557478</v>
      </c>
      <c r="F204" s="53"/>
      <c r="G204" s="53"/>
      <c r="H204" s="23"/>
    </row>
    <row r="205" spans="2:8">
      <c r="B205" s="16"/>
      <c r="D205" s="77"/>
      <c r="E205" s="77"/>
      <c r="F205" s="77"/>
      <c r="G205" s="77"/>
      <c r="H205" s="23"/>
    </row>
    <row r="206" spans="2:8">
      <c r="B206" s="1" t="s">
        <v>45</v>
      </c>
      <c r="C206" s="1" t="s">
        <v>309</v>
      </c>
      <c r="D206" s="37"/>
      <c r="E206" s="37"/>
      <c r="F206" s="15"/>
      <c r="G206" s="15"/>
      <c r="H206" s="23"/>
    </row>
    <row r="207" spans="2:8">
      <c r="B207" t="s">
        <v>4</v>
      </c>
      <c r="C207" t="s">
        <v>211</v>
      </c>
      <c r="D207" s="78">
        <f t="shared" ref="D207:E207" si="34">D107</f>
        <v>0.6869865777204579</v>
      </c>
      <c r="E207" s="78">
        <f t="shared" si="34"/>
        <v>0.68165411944559573</v>
      </c>
      <c r="F207" s="53"/>
      <c r="G207" s="53"/>
      <c r="H207" s="23"/>
    </row>
    <row r="208" spans="2:8">
      <c r="B208" t="s">
        <v>5</v>
      </c>
      <c r="C208" t="s">
        <v>214</v>
      </c>
      <c r="D208" s="78">
        <f t="shared" ref="D208:E208" si="35">D179</f>
        <v>0.10113797179864151</v>
      </c>
      <c r="E208" s="78">
        <f t="shared" si="35"/>
        <v>0.11472002062691261</v>
      </c>
      <c r="F208" s="53"/>
      <c r="G208" s="53"/>
      <c r="H208" s="23"/>
    </row>
    <row r="209" spans="2:8">
      <c r="B209" s="4" t="s">
        <v>45</v>
      </c>
      <c r="C209" s="4" t="s">
        <v>309</v>
      </c>
      <c r="D209" s="42">
        <f t="shared" ref="D209:E209" si="36">SUM(D207:D208)</f>
        <v>0.78812454951909938</v>
      </c>
      <c r="E209" s="42">
        <f t="shared" si="36"/>
        <v>0.7963741400725084</v>
      </c>
      <c r="F209" s="53"/>
      <c r="G209" s="53"/>
      <c r="H209" s="23"/>
    </row>
    <row r="210" spans="2:8">
      <c r="B210" s="16"/>
      <c r="D210" s="77"/>
      <c r="E210" s="77"/>
      <c r="F210" s="77"/>
      <c r="G210" s="77"/>
      <c r="H210" s="23"/>
    </row>
    <row r="211" spans="2:8">
      <c r="B211" s="1" t="s">
        <v>48</v>
      </c>
      <c r="C211" s="1" t="s">
        <v>310</v>
      </c>
      <c r="D211" s="37"/>
      <c r="E211" s="37"/>
      <c r="F211" s="15"/>
      <c r="G211" s="15"/>
      <c r="H211" s="23"/>
    </row>
    <row r="212" spans="2:8">
      <c r="B212" t="s">
        <v>4</v>
      </c>
      <c r="C212" t="s">
        <v>211</v>
      </c>
      <c r="D212" s="78">
        <f t="shared" ref="D212:E212" si="37">D112</f>
        <v>0.73426725017285976</v>
      </c>
      <c r="E212" s="78">
        <f t="shared" si="37"/>
        <v>0.76788480748496268</v>
      </c>
      <c r="F212" s="53"/>
      <c r="G212" s="53"/>
      <c r="H212" s="23"/>
    </row>
    <row r="213" spans="2:8">
      <c r="B213" t="s">
        <v>5</v>
      </c>
      <c r="C213" t="s">
        <v>214</v>
      </c>
      <c r="D213" s="78">
        <f t="shared" ref="D213:E213" si="38">D184</f>
        <v>0.14490783053305856</v>
      </c>
      <c r="E213" s="78">
        <f t="shared" si="38"/>
        <v>0.14353270942673294</v>
      </c>
      <c r="F213" s="53"/>
      <c r="G213" s="53"/>
      <c r="H213" s="23"/>
    </row>
    <row r="214" spans="2:8">
      <c r="B214" s="4" t="s">
        <v>48</v>
      </c>
      <c r="C214" s="4" t="s">
        <v>310</v>
      </c>
      <c r="D214" s="42">
        <f t="shared" ref="D214:E214" si="39">SUM(D212:D213)</f>
        <v>0.87917508070591832</v>
      </c>
      <c r="E214" s="42">
        <f t="shared" si="39"/>
        <v>0.91141751691169559</v>
      </c>
      <c r="F214" s="53"/>
      <c r="G214" s="53"/>
      <c r="H214" s="23"/>
    </row>
    <row r="215" spans="2:8">
      <c r="B215" s="16"/>
      <c r="D215" s="77"/>
      <c r="E215" s="77"/>
      <c r="F215" s="77"/>
      <c r="G215" s="77"/>
      <c r="H215" s="23"/>
    </row>
    <row r="216" spans="2:8">
      <c r="B216" s="1" t="s">
        <v>51</v>
      </c>
      <c r="C216" s="1" t="s">
        <v>311</v>
      </c>
      <c r="D216" s="37"/>
      <c r="E216" s="37"/>
      <c r="F216" s="15"/>
      <c r="G216" s="15"/>
      <c r="H216" s="23"/>
    </row>
    <row r="217" spans="2:8">
      <c r="B217" t="s">
        <v>4</v>
      </c>
      <c r="C217" t="s">
        <v>211</v>
      </c>
      <c r="D217" s="78">
        <f t="shared" ref="D217:E217" si="40">D117</f>
        <v>0.7529954363677076</v>
      </c>
      <c r="E217" s="78">
        <f t="shared" si="40"/>
        <v>0.78490387468982104</v>
      </c>
      <c r="F217" s="53"/>
      <c r="G217" s="53"/>
      <c r="H217" s="23"/>
    </row>
    <row r="218" spans="2:8">
      <c r="B218" t="s">
        <v>5</v>
      </c>
      <c r="C218" t="s">
        <v>214</v>
      </c>
      <c r="D218" s="78">
        <f t="shared" ref="D218:E218" si="41">D189</f>
        <v>0.19299266741601001</v>
      </c>
      <c r="E218" s="78">
        <f t="shared" si="41"/>
        <v>0.16524215840754897</v>
      </c>
      <c r="F218" s="53"/>
      <c r="G218" s="53"/>
      <c r="H218" s="23"/>
    </row>
    <row r="219" spans="2:8">
      <c r="B219" s="4" t="s">
        <v>51</v>
      </c>
      <c r="C219" s="4" t="s">
        <v>311</v>
      </c>
      <c r="D219" s="42">
        <f t="shared" ref="D219:E219" si="42">SUM(D217:D218)</f>
        <v>0.94598810378371767</v>
      </c>
      <c r="E219" s="42">
        <f t="shared" si="42"/>
        <v>0.95014603309737</v>
      </c>
      <c r="F219" s="53"/>
      <c r="G219" s="53"/>
      <c r="H219" s="23"/>
    </row>
    <row r="220" spans="2:8">
      <c r="B220" s="16"/>
      <c r="D220" s="77"/>
      <c r="E220" s="77"/>
      <c r="F220" s="77"/>
      <c r="G220" s="77"/>
      <c r="H220" s="23"/>
    </row>
    <row r="221" spans="2:8">
      <c r="B221" s="1" t="s">
        <v>54</v>
      </c>
      <c r="C221" s="1" t="s">
        <v>312</v>
      </c>
      <c r="D221" s="37"/>
      <c r="E221" s="37"/>
      <c r="F221" s="15"/>
      <c r="G221" s="15"/>
      <c r="H221" s="23"/>
    </row>
    <row r="222" spans="2:8">
      <c r="B222" t="s">
        <v>4</v>
      </c>
      <c r="C222" t="s">
        <v>211</v>
      </c>
      <c r="D222" s="78">
        <f t="shared" ref="D222:E222" si="43">D122</f>
        <v>0.64666712141834015</v>
      </c>
      <c r="E222" s="78">
        <f t="shared" si="43"/>
        <v>0.62654656151531873</v>
      </c>
      <c r="F222" s="53"/>
      <c r="G222" s="53"/>
      <c r="H222" s="23"/>
    </row>
    <row r="223" spans="2:8">
      <c r="B223" t="s">
        <v>5</v>
      </c>
      <c r="C223" t="s">
        <v>214</v>
      </c>
      <c r="D223" s="78">
        <f t="shared" ref="D223:E223" si="44">D194</f>
        <v>0.29932531977975629</v>
      </c>
      <c r="E223" s="78">
        <f t="shared" si="44"/>
        <v>0.309979883573959</v>
      </c>
      <c r="F223" s="53"/>
      <c r="G223" s="53"/>
      <c r="H223" s="23"/>
    </row>
    <row r="224" spans="2:8">
      <c r="B224" s="4" t="s">
        <v>54</v>
      </c>
      <c r="C224" s="4" t="s">
        <v>312</v>
      </c>
      <c r="D224" s="42">
        <f t="shared" ref="D224:E224" si="45">SUM(D222:D223)</f>
        <v>0.94599244119809645</v>
      </c>
      <c r="E224" s="42">
        <f t="shared" si="45"/>
        <v>0.93652644508927774</v>
      </c>
      <c r="F224" s="53"/>
      <c r="G224" s="53"/>
      <c r="H224" s="23"/>
    </row>
    <row r="225" spans="2:9">
      <c r="B225" s="16"/>
      <c r="D225" s="77"/>
      <c r="E225" s="77"/>
      <c r="F225" s="77"/>
      <c r="G225" s="77"/>
      <c r="H225" s="23"/>
    </row>
    <row r="226" spans="2:9">
      <c r="B226" s="1" t="s">
        <v>355</v>
      </c>
      <c r="C226" s="1" t="s">
        <v>356</v>
      </c>
      <c r="D226" s="37"/>
      <c r="E226" s="37"/>
      <c r="F226" s="15"/>
      <c r="G226" s="15"/>
      <c r="H226" s="23"/>
    </row>
    <row r="227" spans="2:9">
      <c r="B227" t="s">
        <v>4</v>
      </c>
      <c r="C227" t="s">
        <v>211</v>
      </c>
      <c r="D227" s="78">
        <f t="shared" ref="D227:E227" si="46">D127</f>
        <v>0.68877530613099702</v>
      </c>
      <c r="E227" s="78">
        <f t="shared" si="46"/>
        <v>0.69809157009186906</v>
      </c>
      <c r="F227" s="53"/>
      <c r="G227" s="53"/>
      <c r="H227" s="23"/>
    </row>
    <row r="228" spans="2:9">
      <c r="B228" t="s">
        <v>5</v>
      </c>
      <c r="C228" t="s">
        <v>214</v>
      </c>
      <c r="D228" s="78">
        <f t="shared" ref="D228:E228" si="47">D199</f>
        <v>0.14747989519579149</v>
      </c>
      <c r="E228" s="78">
        <f t="shared" si="47"/>
        <v>0.15199646020692462</v>
      </c>
      <c r="F228" s="53"/>
      <c r="G228" s="53"/>
      <c r="H228" s="23"/>
    </row>
    <row r="229" spans="2:9">
      <c r="B229" s="4" t="s">
        <v>355</v>
      </c>
      <c r="C229" s="4" t="s">
        <v>356</v>
      </c>
      <c r="D229" s="42">
        <f t="shared" ref="D229:E229" si="48">SUM(D227:D228)</f>
        <v>0.83625520132678854</v>
      </c>
      <c r="E229" s="42">
        <f t="shared" si="48"/>
        <v>0.85008803029879365</v>
      </c>
      <c r="F229" s="53"/>
      <c r="G229" s="53"/>
      <c r="H229" s="23"/>
    </row>
    <row r="230" spans="2:9">
      <c r="B230" s="16"/>
      <c r="D230" s="16"/>
      <c r="E230" s="26"/>
      <c r="F230" s="26"/>
      <c r="G230" s="26"/>
      <c r="H230" s="23"/>
    </row>
    <row r="231" spans="2:9">
      <c r="B231" s="36" t="s">
        <v>57</v>
      </c>
      <c r="C231" s="1" t="s">
        <v>313</v>
      </c>
      <c r="D231" s="37"/>
      <c r="E231" s="37"/>
      <c r="F231" s="15"/>
      <c r="G231" s="15"/>
      <c r="H231" s="23"/>
    </row>
    <row r="232" spans="2:9">
      <c r="B232" s="37" t="s">
        <v>1</v>
      </c>
      <c r="C232" t="s">
        <v>314</v>
      </c>
      <c r="D232" s="38">
        <f>'Basis of calculation'!C123</f>
        <v>24650.428385618499</v>
      </c>
      <c r="E232" s="38">
        <f>'Basis of calculation'!D123</f>
        <v>24052.822942873798</v>
      </c>
      <c r="F232" s="21"/>
      <c r="G232" s="21"/>
      <c r="H232" s="40"/>
    </row>
    <row r="233" spans="2:9">
      <c r="B233" s="37" t="s">
        <v>60</v>
      </c>
      <c r="C233" t="s">
        <v>315</v>
      </c>
      <c r="D233" s="38">
        <f>'Basis of calculation'!C124</f>
        <v>-16829.073355364599</v>
      </c>
      <c r="E233" s="38">
        <f>'Basis of calculation'!D124</f>
        <v>-16539.905679632499</v>
      </c>
      <c r="F233" s="21"/>
      <c r="G233" s="21"/>
      <c r="H233" s="40"/>
    </row>
    <row r="234" spans="2:9">
      <c r="B234" s="37" t="s">
        <v>3</v>
      </c>
      <c r="C234" t="s">
        <v>316</v>
      </c>
      <c r="D234" s="38">
        <f>'Basis of calculation'!C125</f>
        <v>-3635.44259484238</v>
      </c>
      <c r="E234" s="38">
        <f>'Basis of calculation'!D125</f>
        <v>-3655.9439453007203</v>
      </c>
      <c r="F234" s="21"/>
      <c r="G234" s="21"/>
      <c r="H234" s="40"/>
    </row>
    <row r="235" spans="2:9">
      <c r="B235" s="17" t="s">
        <v>61</v>
      </c>
      <c r="C235" s="4" t="s">
        <v>317</v>
      </c>
      <c r="D235" s="52">
        <f t="shared" ref="D235:E235" si="49">SUM(D232:D234)</f>
        <v>4185.9124354115211</v>
      </c>
      <c r="E235" s="52">
        <f t="shared" si="49"/>
        <v>3856.9733179405789</v>
      </c>
      <c r="F235" s="21"/>
      <c r="G235" s="21"/>
      <c r="H235" s="40"/>
    </row>
    <row r="236" spans="2:9">
      <c r="B236" s="17" t="s">
        <v>57</v>
      </c>
      <c r="C236" s="4" t="s">
        <v>313</v>
      </c>
      <c r="D236" s="42">
        <f t="shared" ref="D236:E236" si="50">-(D233+D234)/D232</f>
        <v>0.83018905919486352</v>
      </c>
      <c r="E236" s="42">
        <f t="shared" si="50"/>
        <v>0.83964571114579734</v>
      </c>
      <c r="F236" s="53"/>
      <c r="G236" s="53"/>
      <c r="H236" s="40"/>
    </row>
    <row r="237" spans="2:9">
      <c r="B237" s="15"/>
      <c r="D237" s="15"/>
      <c r="E237" s="53"/>
      <c r="F237" s="53"/>
      <c r="G237" s="53"/>
      <c r="H237" s="23"/>
    </row>
    <row r="238" spans="2:9">
      <c r="B238" s="7" t="s">
        <v>25</v>
      </c>
      <c r="C238" s="7" t="s">
        <v>222</v>
      </c>
      <c r="I238" s="22"/>
    </row>
    <row r="239" spans="2:9">
      <c r="B239" s="31"/>
      <c r="C239" s="31"/>
    </row>
    <row r="240" spans="2:9">
      <c r="B240" s="1" t="s">
        <v>0</v>
      </c>
      <c r="C240" s="1" t="s">
        <v>223</v>
      </c>
    </row>
    <row r="241" spans="2:8">
      <c r="B241" t="s">
        <v>1</v>
      </c>
      <c r="C241" t="s">
        <v>314</v>
      </c>
      <c r="D241" s="38">
        <f>'Basis of calculation'!C103</f>
        <v>24650.428385618499</v>
      </c>
      <c r="E241" s="38">
        <f>'Basis of calculation'!D103</f>
        <v>24052.822942873798</v>
      </c>
      <c r="F241" s="21"/>
      <c r="G241" s="21"/>
    </row>
    <row r="242" spans="2:8">
      <c r="B242" t="s">
        <v>2</v>
      </c>
      <c r="C242" t="s">
        <v>318</v>
      </c>
      <c r="D242" s="38">
        <f>'Basis of calculation'!C104</f>
        <v>-16978.6063575646</v>
      </c>
      <c r="E242" s="38">
        <f>'Basis of calculation'!D104</f>
        <v>-16791.0729333325</v>
      </c>
      <c r="F242" s="21"/>
      <c r="G242" s="21"/>
      <c r="H242" s="24"/>
    </row>
    <row r="243" spans="2:8">
      <c r="B243" t="s">
        <v>3</v>
      </c>
      <c r="C243" t="s">
        <v>316</v>
      </c>
      <c r="D243" s="38">
        <f>'Basis of calculation'!C105</f>
        <v>-3635.44259484238</v>
      </c>
      <c r="E243" s="38">
        <f>'Basis of calculation'!D105</f>
        <v>-3655.9439453007203</v>
      </c>
      <c r="F243" s="21"/>
      <c r="G243" s="21"/>
      <c r="H243" s="24"/>
    </row>
    <row r="244" spans="2:8">
      <c r="B244" s="4" t="s">
        <v>0</v>
      </c>
      <c r="C244" s="4" t="s">
        <v>319</v>
      </c>
      <c r="D244" s="5">
        <f t="shared" ref="D244:E244" si="51">SUM(D241:D243)</f>
        <v>4036.379433211519</v>
      </c>
      <c r="E244" s="5">
        <f t="shared" si="51"/>
        <v>3605.8060642405776</v>
      </c>
      <c r="F244" s="24"/>
      <c r="G244" s="24"/>
      <c r="H244" s="24"/>
    </row>
    <row r="245" spans="2:8">
      <c r="B245" s="16"/>
      <c r="D245" s="16"/>
      <c r="E245" s="24"/>
      <c r="F245" s="24"/>
      <c r="G245" s="24"/>
      <c r="H245" s="24"/>
    </row>
    <row r="246" spans="2:8">
      <c r="B246" s="40" t="s">
        <v>86</v>
      </c>
      <c r="C246" s="1" t="s">
        <v>240</v>
      </c>
      <c r="D246" s="16"/>
      <c r="E246" s="24"/>
      <c r="F246" s="24"/>
      <c r="G246" s="24"/>
      <c r="H246" s="24"/>
    </row>
    <row r="247" spans="2:8">
      <c r="B247" s="15" t="s">
        <v>88</v>
      </c>
      <c r="C247" t="s">
        <v>320</v>
      </c>
      <c r="D247" s="21">
        <f>'Basis of calculation'!C161</f>
        <v>7753.7548929682707</v>
      </c>
      <c r="E247" s="21">
        <f>'Basis of calculation'!D161</f>
        <v>4265.0186973981199</v>
      </c>
      <c r="F247" s="21"/>
      <c r="G247" s="21"/>
      <c r="H247" s="24"/>
    </row>
    <row r="248" spans="2:8">
      <c r="B248" s="34" t="s">
        <v>62</v>
      </c>
      <c r="C248" t="s">
        <v>321</v>
      </c>
      <c r="D248" s="21">
        <f>'Basis of calculation'!C162</f>
        <v>-1197.60635237713</v>
      </c>
      <c r="E248" s="21">
        <f>'Basis of calculation'!D162</f>
        <v>-883.46446875937704</v>
      </c>
      <c r="F248" s="21"/>
      <c r="G248" s="21"/>
      <c r="H248" s="24"/>
    </row>
    <row r="249" spans="2:8">
      <c r="B249" s="13" t="s">
        <v>86</v>
      </c>
      <c r="C249" s="4" t="s">
        <v>240</v>
      </c>
      <c r="D249" s="75">
        <f t="shared" ref="D249:E249" si="52">-D248/D247</f>
        <v>0.1544550181052558</v>
      </c>
      <c r="E249" s="75">
        <f t="shared" si="52"/>
        <v>0.2071419919678982</v>
      </c>
      <c r="F249" s="77"/>
      <c r="G249" s="77"/>
      <c r="H249" s="24"/>
    </row>
    <row r="250" spans="2:8">
      <c r="H250" s="24"/>
    </row>
    <row r="251" spans="2:8">
      <c r="B251" s="9" t="s">
        <v>7</v>
      </c>
      <c r="C251" s="7" t="s">
        <v>226</v>
      </c>
    </row>
    <row r="253" spans="2:8">
      <c r="B253" s="1" t="s">
        <v>9</v>
      </c>
      <c r="C253" s="1" t="s">
        <v>227</v>
      </c>
    </row>
    <row r="254" spans="2:8">
      <c r="B254" s="10" t="s">
        <v>34</v>
      </c>
      <c r="C254" t="s">
        <v>322</v>
      </c>
      <c r="D254" s="38">
        <f>'Basis of calculation'!C142+'Basis of calculation'!C145</f>
        <v>3190.9211213000003</v>
      </c>
      <c r="E254" s="38">
        <f>'Basis of calculation'!D142+'Basis of calculation'!D145</f>
        <v>2201.0078132500003</v>
      </c>
      <c r="F254" s="21"/>
      <c r="G254" s="21"/>
    </row>
    <row r="255" spans="2:8">
      <c r="B255" s="10" t="s">
        <v>35</v>
      </c>
      <c r="C255" t="s">
        <v>323</v>
      </c>
      <c r="D255" s="38">
        <f>'Basis of calculation'!C143</f>
        <v>-2760.0051483100001</v>
      </c>
      <c r="E255" s="38">
        <f>'Basis of calculation'!D143</f>
        <v>-1833.5378803900001</v>
      </c>
      <c r="F255" s="21"/>
      <c r="G255" s="21"/>
      <c r="H255" s="27"/>
    </row>
    <row r="256" spans="2:8">
      <c r="B256" s="10" t="s">
        <v>10</v>
      </c>
      <c r="C256" t="s">
        <v>303</v>
      </c>
      <c r="D256" s="38">
        <f>'Basis of calculation'!C146</f>
        <v>-275.57017241</v>
      </c>
      <c r="E256" s="38">
        <f>'Basis of calculation'!D146</f>
        <v>-241.01897818999998</v>
      </c>
      <c r="F256" s="21"/>
      <c r="G256" s="21"/>
      <c r="H256" s="27"/>
    </row>
    <row r="257" spans="2:8">
      <c r="B257" s="11" t="s">
        <v>8</v>
      </c>
      <c r="C257" s="4" t="s">
        <v>324</v>
      </c>
      <c r="D257" s="79">
        <f t="shared" ref="D257:E257" si="53">SUM(D254:D256)</f>
        <v>155.34580058000023</v>
      </c>
      <c r="E257" s="79">
        <f t="shared" si="53"/>
        <v>126.45095467000021</v>
      </c>
      <c r="F257" s="137"/>
      <c r="G257" s="137"/>
      <c r="H257" s="27"/>
    </row>
    <row r="258" spans="2:8">
      <c r="B258" s="13" t="s">
        <v>9</v>
      </c>
      <c r="C258" s="4" t="s">
        <v>227</v>
      </c>
      <c r="D258" s="80">
        <f t="shared" ref="D258:E258" si="54">D257/(D254+D255)</f>
        <v>0.36050137455360737</v>
      </c>
      <c r="E258" s="80">
        <f t="shared" si="54"/>
        <v>0.34411238406864675</v>
      </c>
      <c r="F258" s="142"/>
      <c r="G258" s="142"/>
      <c r="H258" s="27"/>
    </row>
    <row r="259" spans="2:8">
      <c r="H259" s="28"/>
    </row>
    <row r="260" spans="2:8" s="37" customFormat="1">
      <c r="B260" s="36" t="s">
        <v>26</v>
      </c>
      <c r="C260" s="1" t="s">
        <v>264</v>
      </c>
      <c r="F260" s="15"/>
      <c r="G260" s="15"/>
      <c r="H260" s="15"/>
    </row>
    <row r="261" spans="2:8" s="37" customFormat="1">
      <c r="B261" s="50" t="s">
        <v>72</v>
      </c>
      <c r="C261" s="46" t="s">
        <v>325</v>
      </c>
      <c r="D261" s="38">
        <f>'Basis of calculation'!C149</f>
        <v>196.87715079</v>
      </c>
      <c r="E261" s="38">
        <f>'Basis of calculation'!D149</f>
        <v>166.6240814800002</v>
      </c>
      <c r="F261" s="21"/>
      <c r="G261" s="21"/>
      <c r="H261" s="15"/>
    </row>
    <row r="262" spans="2:8" s="37" customFormat="1">
      <c r="B262" s="41" t="s">
        <v>64</v>
      </c>
      <c r="C262" t="s">
        <v>326</v>
      </c>
      <c r="D262" s="38">
        <f>'Basis of calculation'!C152</f>
        <v>0</v>
      </c>
      <c r="E262" s="38">
        <f>'Basis of calculation'!D152</f>
        <v>-1.050727</v>
      </c>
      <c r="F262" s="21"/>
      <c r="G262" s="21"/>
      <c r="H262" s="15"/>
    </row>
    <row r="263" spans="2:8" s="37" customFormat="1">
      <c r="B263" s="41" t="s">
        <v>62</v>
      </c>
      <c r="C263" t="s">
        <v>321</v>
      </c>
      <c r="D263" s="43">
        <f>'Basis of calculation'!C150</f>
        <v>-48.606724</v>
      </c>
      <c r="E263" s="43">
        <f>'Basis of calculation'!D150</f>
        <v>-41.268000000000001</v>
      </c>
      <c r="F263" s="137"/>
      <c r="G263" s="137"/>
      <c r="H263" s="15"/>
    </row>
    <row r="264" spans="2:8" s="37" customFormat="1">
      <c r="B264" s="44" t="s">
        <v>63</v>
      </c>
      <c r="C264" s="128" t="s">
        <v>327</v>
      </c>
      <c r="D264" s="39">
        <f t="shared" ref="D264:E264" si="55">SUM(D261:D263)</f>
        <v>148.27042678999999</v>
      </c>
      <c r="E264" s="39">
        <f t="shared" si="55"/>
        <v>124.3053544800002</v>
      </c>
      <c r="F264" s="19"/>
      <c r="G264" s="19"/>
      <c r="H264" s="15"/>
    </row>
    <row r="265" spans="2:8" s="37" customFormat="1">
      <c r="B265" s="15" t="s">
        <v>79</v>
      </c>
      <c r="C265" t="s">
        <v>328</v>
      </c>
      <c r="D265" s="19">
        <f>826084.099153846/1000</f>
        <v>826.08409915384607</v>
      </c>
      <c r="E265" s="19">
        <f>777258.837615385/1000</f>
        <v>777.258837615385</v>
      </c>
      <c r="F265" s="19"/>
      <c r="G265" s="19"/>
      <c r="H265" s="15"/>
    </row>
    <row r="266" spans="2:8" s="37" customFormat="1">
      <c r="B266" s="17" t="s">
        <v>26</v>
      </c>
      <c r="C266" s="4" t="s">
        <v>264</v>
      </c>
      <c r="D266" s="6">
        <f>D264/D265</f>
        <v>0.17948587430973756</v>
      </c>
      <c r="E266" s="6">
        <f>E264/E265</f>
        <v>0.15992787532833544</v>
      </c>
      <c r="F266" s="25"/>
      <c r="G266" s="25"/>
      <c r="H266" s="15"/>
    </row>
    <row r="267" spans="2:8" s="37" customFormat="1">
      <c r="B267" s="36"/>
      <c r="C267" s="1"/>
      <c r="F267" s="15"/>
      <c r="G267" s="15"/>
      <c r="H267" s="15"/>
    </row>
  </sheetData>
  <pageMargins left="0.7" right="0.7" top="0.75" bottom="0.75" header="0.3" footer="0.3"/>
  <pageSetup paperSize="9" orientation="portrait" verticalDpi="0" r:id="rId1"/>
  <headerFooter>
    <oddFooter>&amp;L&amp;1#&amp;"Calibri"&amp;10&amp;KFF8C00Classified: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0"/>
  <sheetViews>
    <sheetView workbookViewId="0">
      <selection activeCell="G26" sqref="G26"/>
    </sheetView>
  </sheetViews>
  <sheetFormatPr baseColWidth="10" defaultColWidth="11.42578125" defaultRowHeight="15"/>
  <cols>
    <col min="1" max="1" width="11.42578125" style="3"/>
    <col min="2" max="2" width="53.5703125" style="3" customWidth="1"/>
    <col min="3" max="4" width="8.42578125" style="3" bestFit="1" customWidth="1"/>
    <col min="5" max="5" width="4.42578125" style="3" customWidth="1"/>
    <col min="6" max="16384" width="11.42578125" style="3"/>
  </cols>
  <sheetData>
    <row r="1" spans="1:5" s="58" customFormat="1">
      <c r="A1" s="56"/>
      <c r="B1" s="56"/>
      <c r="C1" s="56"/>
      <c r="D1" s="56"/>
      <c r="E1" s="56"/>
    </row>
    <row r="2" spans="1:5" ht="11.25" customHeight="1">
      <c r="A2" s="59"/>
      <c r="B2" s="59"/>
      <c r="C2" s="59"/>
      <c r="D2" s="59"/>
      <c r="E2" s="59"/>
    </row>
    <row r="3" spans="1:5" ht="11.25" customHeight="1">
      <c r="A3" s="59"/>
      <c r="B3" s="72"/>
      <c r="C3" s="72"/>
      <c r="D3" s="72"/>
      <c r="E3" s="72"/>
    </row>
    <row r="4" spans="1:5" ht="11.25" customHeight="1">
      <c r="A4" s="59"/>
      <c r="B4" s="72"/>
      <c r="C4" s="92"/>
      <c r="D4" s="57"/>
      <c r="E4" s="58"/>
    </row>
    <row r="5" spans="1:5" ht="11.25" customHeight="1">
      <c r="B5" s="60" t="s">
        <v>156</v>
      </c>
      <c r="C5" s="103" t="s">
        <v>126</v>
      </c>
      <c r="D5" s="107">
        <v>2018</v>
      </c>
      <c r="E5" s="98"/>
    </row>
    <row r="6" spans="1:5" ht="11.25" customHeight="1">
      <c r="A6" s="59"/>
      <c r="B6" s="61" t="s">
        <v>157</v>
      </c>
      <c r="C6" s="103" t="s">
        <v>91</v>
      </c>
      <c r="D6" s="103" t="s">
        <v>91</v>
      </c>
      <c r="E6" s="98"/>
    </row>
    <row r="7" spans="1:5" ht="11.25" customHeight="1">
      <c r="A7" s="59"/>
      <c r="B7" s="63"/>
      <c r="C7" s="104"/>
      <c r="D7" s="104"/>
      <c r="E7" s="98"/>
    </row>
    <row r="8" spans="1:5" ht="11.25" customHeight="1">
      <c r="A8" s="59"/>
      <c r="B8" s="64" t="s">
        <v>76</v>
      </c>
      <c r="C8" s="100"/>
      <c r="D8" s="100"/>
      <c r="E8" s="98"/>
    </row>
    <row r="9" spans="1:5" ht="11.25" customHeight="1">
      <c r="A9" s="59"/>
      <c r="B9" s="66" t="s">
        <v>1</v>
      </c>
      <c r="C9" s="102">
        <v>8872.4049057582397</v>
      </c>
      <c r="D9" s="102">
        <v>8762.4861691499591</v>
      </c>
      <c r="E9" s="98"/>
    </row>
    <row r="10" spans="1:5" ht="11.25" customHeight="1">
      <c r="A10" s="59"/>
      <c r="B10" s="66" t="s">
        <v>2</v>
      </c>
      <c r="C10" s="102">
        <v>-5682.6091631116506</v>
      </c>
      <c r="D10" s="102">
        <v>-5720.7427591268906</v>
      </c>
      <c r="E10" s="98"/>
    </row>
    <row r="11" spans="1:5" ht="11.25" customHeight="1">
      <c r="A11" s="59"/>
      <c r="B11" s="66" t="s">
        <v>3</v>
      </c>
      <c r="C11" s="102">
        <v>-1164.6715535000001</v>
      </c>
      <c r="D11" s="102">
        <v>-1106.93402649</v>
      </c>
      <c r="E11" s="98"/>
    </row>
    <row r="12" spans="1:5" ht="11.25" customHeight="1">
      <c r="A12" s="59"/>
      <c r="B12" s="64" t="s">
        <v>92</v>
      </c>
      <c r="C12" s="101">
        <v>2025.1241891465891</v>
      </c>
      <c r="D12" s="101">
        <v>1934.8093835330685</v>
      </c>
      <c r="E12" s="98"/>
    </row>
    <row r="13" spans="1:5" ht="11.25" customHeight="1">
      <c r="A13" s="59"/>
      <c r="B13" s="59"/>
      <c r="C13" s="99"/>
      <c r="D13" s="99"/>
      <c r="E13" s="98"/>
    </row>
    <row r="14" spans="1:5" s="38" customFormat="1" ht="11.25" customHeight="1">
      <c r="A14" s="83"/>
      <c r="B14" s="70" t="s">
        <v>98</v>
      </c>
      <c r="C14" s="102">
        <v>38.912829000000002</v>
      </c>
      <c r="D14" s="102">
        <v>142.19450399999999</v>
      </c>
      <c r="E14" s="98"/>
    </row>
    <row r="15" spans="1:5" s="38" customFormat="1" ht="11.25" customHeight="1">
      <c r="A15" s="83"/>
      <c r="B15" s="70" t="s">
        <v>99</v>
      </c>
      <c r="C15" s="102">
        <v>467.31568140000098</v>
      </c>
      <c r="D15" s="102">
        <v>787.20169592999991</v>
      </c>
      <c r="E15" s="98"/>
    </row>
    <row r="16" spans="1:5" s="38" customFormat="1" ht="11.25" customHeight="1">
      <c r="A16" s="83"/>
      <c r="B16" s="70"/>
      <c r="C16" s="102"/>
      <c r="D16" s="102"/>
      <c r="E16" s="98"/>
    </row>
    <row r="17" spans="1:5" ht="11.25" customHeight="1">
      <c r="A17" s="59"/>
      <c r="B17" s="66" t="s">
        <v>100</v>
      </c>
      <c r="C17" s="102">
        <v>-57.415349284000001</v>
      </c>
      <c r="D17" s="102">
        <v>-59.296995920000001</v>
      </c>
      <c r="E17" s="98"/>
    </row>
    <row r="18" spans="1:5" ht="11.25" customHeight="1">
      <c r="A18" s="59"/>
      <c r="B18" s="66" t="s">
        <v>101</v>
      </c>
      <c r="C18" s="102">
        <v>-205.81889812728701</v>
      </c>
      <c r="D18" s="102">
        <v>-120.517540909701</v>
      </c>
      <c r="E18" s="98"/>
    </row>
    <row r="19" spans="1:5" ht="11.25" customHeight="1">
      <c r="A19" s="59"/>
      <c r="B19" s="66" t="s">
        <v>102</v>
      </c>
      <c r="C19" s="102">
        <v>-0.67572080000000001</v>
      </c>
      <c r="D19" s="102">
        <v>9.273108599999999E-2</v>
      </c>
      <c r="E19" s="98"/>
    </row>
    <row r="20" spans="1:5" ht="11.25" customHeight="1">
      <c r="A20" s="59"/>
      <c r="B20" s="59"/>
      <c r="C20" s="99"/>
      <c r="D20" s="99"/>
      <c r="E20" s="98"/>
    </row>
    <row r="21" spans="1:5" s="38" customFormat="1" ht="11.25" customHeight="1">
      <c r="C21" s="98"/>
      <c r="D21" s="98"/>
      <c r="E21" s="98"/>
    </row>
    <row r="22" spans="1:5" ht="11.25" customHeight="1">
      <c r="B22" s="60" t="s">
        <v>156</v>
      </c>
      <c r="C22" s="103" t="s">
        <v>126</v>
      </c>
      <c r="D22" s="107">
        <v>2018</v>
      </c>
      <c r="E22" s="98"/>
    </row>
    <row r="23" spans="1:5" ht="11.25" customHeight="1">
      <c r="B23" s="89" t="s">
        <v>158</v>
      </c>
      <c r="C23" s="103" t="s">
        <v>91</v>
      </c>
      <c r="D23" s="103" t="s">
        <v>91</v>
      </c>
      <c r="E23" s="98"/>
    </row>
    <row r="24" spans="1:5" ht="11.25" customHeight="1">
      <c r="B24" s="63"/>
      <c r="C24" s="104"/>
      <c r="D24" s="104"/>
      <c r="E24" s="98"/>
    </row>
    <row r="25" spans="1:5" ht="11.25" customHeight="1">
      <c r="B25" s="64" t="s">
        <v>76</v>
      </c>
      <c r="C25" s="100"/>
      <c r="D25" s="100"/>
      <c r="E25" s="98"/>
    </row>
    <row r="26" spans="1:5" ht="11.25" customHeight="1">
      <c r="B26" s="66" t="s">
        <v>1</v>
      </c>
      <c r="C26" s="102">
        <v>8164.0652122617594</v>
      </c>
      <c r="D26" s="102">
        <v>7603.3284446200196</v>
      </c>
      <c r="E26" s="98"/>
    </row>
    <row r="27" spans="1:5" ht="11.25" customHeight="1">
      <c r="B27" s="66" t="s">
        <v>2</v>
      </c>
      <c r="C27" s="102">
        <v>-5608.6032204583498</v>
      </c>
      <c r="D27" s="102">
        <v>-5182.8401557731104</v>
      </c>
      <c r="E27" s="98"/>
    </row>
    <row r="28" spans="1:5" ht="11.25" customHeight="1">
      <c r="B28" s="66" t="s">
        <v>3</v>
      </c>
      <c r="C28" s="102">
        <v>-825.69699720000006</v>
      </c>
      <c r="D28" s="102">
        <v>-872.25399600000003</v>
      </c>
      <c r="E28" s="98"/>
    </row>
    <row r="29" spans="1:5" ht="11.25" customHeight="1">
      <c r="B29" s="64" t="s">
        <v>92</v>
      </c>
      <c r="C29" s="101">
        <v>1729.7649946034094</v>
      </c>
      <c r="D29" s="101">
        <v>1548.2342928469093</v>
      </c>
      <c r="E29" s="98"/>
    </row>
    <row r="30" spans="1:5" ht="11.25" customHeight="1">
      <c r="B30" s="59"/>
      <c r="C30" s="99"/>
      <c r="D30" s="99"/>
      <c r="E30" s="98"/>
    </row>
    <row r="31" spans="1:5" s="38" customFormat="1" ht="11.25" customHeight="1">
      <c r="A31" s="83"/>
      <c r="B31" s="70" t="s">
        <v>103</v>
      </c>
      <c r="C31" s="102">
        <v>355.38003099999997</v>
      </c>
      <c r="D31" s="102">
        <v>523.92640300000005</v>
      </c>
      <c r="E31" s="98"/>
    </row>
    <row r="32" spans="1:5" s="38" customFormat="1" ht="11.25" customHeight="1">
      <c r="B32" s="70" t="s">
        <v>99</v>
      </c>
      <c r="C32" s="102">
        <v>616.96141764000004</v>
      </c>
      <c r="D32" s="102">
        <v>1268.36343532265</v>
      </c>
      <c r="E32" s="98"/>
    </row>
    <row r="33" spans="1:5" s="38" customFormat="1" ht="11.25" customHeight="1">
      <c r="B33" s="70"/>
      <c r="C33" s="102"/>
      <c r="D33" s="102"/>
      <c r="E33" s="98"/>
    </row>
    <row r="34" spans="1:5" ht="11.25" customHeight="1">
      <c r="B34" s="66" t="s">
        <v>100</v>
      </c>
      <c r="C34" s="102">
        <v>-313.08391664600003</v>
      </c>
      <c r="D34" s="102">
        <v>-312.26998474999897</v>
      </c>
      <c r="E34" s="98"/>
    </row>
    <row r="35" spans="1:5" ht="11.25" customHeight="1">
      <c r="B35" s="66" t="s">
        <v>101</v>
      </c>
      <c r="C35" s="102">
        <v>-219.32480624270701</v>
      </c>
      <c r="D35" s="102">
        <v>-99.889654080305689</v>
      </c>
      <c r="E35" s="98"/>
    </row>
    <row r="36" spans="1:5" ht="11.25" customHeight="1">
      <c r="B36" s="66" t="s">
        <v>102</v>
      </c>
      <c r="C36" s="102">
        <v>3.71985779999999</v>
      </c>
      <c r="D36" s="102">
        <v>-2.4378585660000001</v>
      </c>
      <c r="E36" s="98"/>
    </row>
    <row r="37" spans="1:5" ht="11.25" customHeight="1">
      <c r="B37" s="59"/>
      <c r="C37" s="99"/>
      <c r="D37" s="99"/>
      <c r="E37" s="98"/>
    </row>
    <row r="38" spans="1:5" s="38" customFormat="1" ht="11.25" customHeight="1">
      <c r="C38" s="98"/>
      <c r="D38" s="98"/>
      <c r="E38" s="98"/>
    </row>
    <row r="39" spans="1:5" ht="11.25" customHeight="1">
      <c r="B39" s="60" t="s">
        <v>156</v>
      </c>
      <c r="C39" s="103" t="s">
        <v>126</v>
      </c>
      <c r="D39" s="107">
        <v>2018</v>
      </c>
      <c r="E39" s="98"/>
    </row>
    <row r="40" spans="1:5" ht="11.25" customHeight="1">
      <c r="B40" s="89" t="s">
        <v>159</v>
      </c>
      <c r="C40" s="103" t="s">
        <v>91</v>
      </c>
      <c r="D40" s="103" t="s">
        <v>91</v>
      </c>
      <c r="E40" s="98"/>
    </row>
    <row r="41" spans="1:5" ht="11.25" customHeight="1">
      <c r="B41" s="63"/>
      <c r="C41" s="104"/>
      <c r="D41" s="104"/>
      <c r="E41" s="98"/>
    </row>
    <row r="42" spans="1:5" ht="11.25" customHeight="1">
      <c r="B42" s="64" t="s">
        <v>76</v>
      </c>
      <c r="C42" s="100"/>
      <c r="D42" s="100"/>
      <c r="E42" s="98"/>
    </row>
    <row r="43" spans="1:5" ht="11.25" customHeight="1">
      <c r="B43" s="66" t="s">
        <v>1</v>
      </c>
      <c r="C43" s="102">
        <v>4960.1054856992705</v>
      </c>
      <c r="D43" s="102">
        <v>4904.5854708024699</v>
      </c>
      <c r="E43" s="98"/>
    </row>
    <row r="44" spans="1:5" ht="11.25" customHeight="1">
      <c r="B44" s="66" t="s">
        <v>2</v>
      </c>
      <c r="C44" s="102">
        <v>-3642.0430155517201</v>
      </c>
      <c r="D44" s="102">
        <v>-3766.1566700406997</v>
      </c>
      <c r="E44" s="98"/>
    </row>
    <row r="45" spans="1:5" ht="11.25" customHeight="1">
      <c r="B45" s="66" t="s">
        <v>3</v>
      </c>
      <c r="C45" s="102">
        <v>-718.75812514780398</v>
      </c>
      <c r="D45" s="102">
        <v>-703.96844123926701</v>
      </c>
      <c r="E45" s="98"/>
    </row>
    <row r="46" spans="1:5" ht="11.25" customHeight="1">
      <c r="B46" s="64" t="s">
        <v>92</v>
      </c>
      <c r="C46" s="101">
        <v>599.30434499974638</v>
      </c>
      <c r="D46" s="101">
        <v>434.46035952250315</v>
      </c>
      <c r="E46" s="98"/>
    </row>
    <row r="47" spans="1:5" ht="11.25" customHeight="1">
      <c r="B47" s="59"/>
      <c r="C47" s="99"/>
      <c r="D47" s="99"/>
      <c r="E47" s="98"/>
    </row>
    <row r="48" spans="1:5" s="38" customFormat="1" ht="11.25" customHeight="1">
      <c r="A48" s="83"/>
      <c r="B48" s="70" t="s">
        <v>104</v>
      </c>
      <c r="C48" s="102">
        <v>77.336545999999998</v>
      </c>
      <c r="D48" s="102">
        <v>55.746130000000001</v>
      </c>
      <c r="E48" s="98"/>
    </row>
    <row r="49" spans="2:5" s="38" customFormat="1" ht="11.25" customHeight="1">
      <c r="B49" s="70" t="s">
        <v>99</v>
      </c>
      <c r="C49" s="102">
        <v>174.91680969999999</v>
      </c>
      <c r="D49" s="102">
        <v>170.9929688</v>
      </c>
      <c r="E49" s="98"/>
    </row>
    <row r="50" spans="2:5" s="38" customFormat="1" ht="11.25" customHeight="1">
      <c r="B50" s="70"/>
      <c r="C50" s="102"/>
      <c r="D50" s="102"/>
      <c r="E50" s="98"/>
    </row>
    <row r="51" spans="2:5" ht="11.25" customHeight="1">
      <c r="B51" s="66" t="s">
        <v>100</v>
      </c>
      <c r="C51" s="102">
        <v>-288.88126511695805</v>
      </c>
      <c r="D51" s="102">
        <v>-301.169512978201</v>
      </c>
      <c r="E51" s="98"/>
    </row>
    <row r="52" spans="2:5" ht="11.25" customHeight="1">
      <c r="B52" s="66" t="s">
        <v>101</v>
      </c>
      <c r="C52" s="102">
        <v>-53.170461286159998</v>
      </c>
      <c r="D52" s="102">
        <v>3.9214293986769997</v>
      </c>
      <c r="E52" s="98"/>
    </row>
    <row r="53" spans="2:5" ht="11.25" customHeight="1">
      <c r="B53" s="66" t="s">
        <v>102</v>
      </c>
      <c r="C53" s="102">
        <v>10.5810002680187</v>
      </c>
      <c r="D53" s="102">
        <v>5.0335940664310002</v>
      </c>
      <c r="E53" s="98"/>
    </row>
    <row r="54" spans="2:5" ht="11.25" customHeight="1">
      <c r="B54" s="59"/>
      <c r="C54" s="99"/>
      <c r="D54" s="99"/>
      <c r="E54" s="98"/>
    </row>
    <row r="55" spans="2:5" s="38" customFormat="1" ht="11.25" customHeight="1">
      <c r="C55" s="98"/>
      <c r="D55" s="98"/>
      <c r="E55" s="98"/>
    </row>
    <row r="56" spans="2:5" ht="11.25" customHeight="1">
      <c r="B56" s="60" t="s">
        <v>156</v>
      </c>
      <c r="C56" s="103" t="s">
        <v>126</v>
      </c>
      <c r="D56" s="107">
        <v>2018</v>
      </c>
      <c r="E56" s="98"/>
    </row>
    <row r="57" spans="2:5" ht="11.25" customHeight="1">
      <c r="B57" s="89" t="s">
        <v>160</v>
      </c>
      <c r="C57" s="103" t="s">
        <v>91</v>
      </c>
      <c r="D57" s="103" t="s">
        <v>91</v>
      </c>
      <c r="E57" s="98"/>
    </row>
    <row r="58" spans="2:5" ht="11.25" customHeight="1">
      <c r="B58" s="63"/>
      <c r="C58" s="104"/>
      <c r="D58" s="104"/>
      <c r="E58" s="98"/>
    </row>
    <row r="59" spans="2:5" ht="11.25" customHeight="1">
      <c r="B59" s="64" t="s">
        <v>76</v>
      </c>
      <c r="C59" s="100"/>
      <c r="D59" s="100"/>
      <c r="E59" s="98"/>
    </row>
    <row r="60" spans="2:5" ht="11.25" customHeight="1">
      <c r="B60" s="66" t="s">
        <v>1</v>
      </c>
      <c r="C60" s="102">
        <v>1405.8095292915202</v>
      </c>
      <c r="D60" s="102">
        <v>1569.21847242186</v>
      </c>
      <c r="E60" s="98"/>
    </row>
    <row r="61" spans="2:5" ht="11.25" customHeight="1">
      <c r="B61" s="66" t="s">
        <v>2</v>
      </c>
      <c r="C61" s="102">
        <v>-1058.5681599587499</v>
      </c>
      <c r="D61" s="102">
        <v>-1231.6856592387601</v>
      </c>
      <c r="E61" s="98"/>
    </row>
    <row r="62" spans="2:5" ht="11.25" customHeight="1">
      <c r="B62" s="66" t="s">
        <v>3</v>
      </c>
      <c r="C62" s="102">
        <v>-271.31093093681596</v>
      </c>
      <c r="D62" s="102">
        <v>-259.30104739598499</v>
      </c>
      <c r="E62" s="98"/>
    </row>
    <row r="63" spans="2:5" ht="11.25" customHeight="1">
      <c r="B63" s="64" t="s">
        <v>92</v>
      </c>
      <c r="C63" s="101">
        <v>75.930438395954354</v>
      </c>
      <c r="D63" s="101">
        <v>78.231765787114966</v>
      </c>
      <c r="E63" s="98"/>
    </row>
    <row r="64" spans="2:5" ht="11.25" customHeight="1">
      <c r="B64" s="59"/>
      <c r="C64" s="99"/>
      <c r="D64" s="99"/>
      <c r="E64" s="98"/>
    </row>
    <row r="65" spans="1:5" s="38" customFormat="1" ht="11.25" customHeight="1">
      <c r="A65" s="83"/>
      <c r="B65" s="70" t="s">
        <v>105</v>
      </c>
      <c r="C65" s="102">
        <v>0</v>
      </c>
      <c r="D65" s="102">
        <v>30</v>
      </c>
      <c r="E65" s="98"/>
    </row>
    <row r="66" spans="1:5" s="38" customFormat="1" ht="11.25" customHeight="1">
      <c r="B66" s="70" t="s">
        <v>99</v>
      </c>
      <c r="C66" s="102">
        <v>31.618713600000003</v>
      </c>
      <c r="D66" s="102">
        <v>64.740245000000002</v>
      </c>
      <c r="E66" s="98"/>
    </row>
    <row r="67" spans="1:5" s="38" customFormat="1" ht="11.25" customHeight="1">
      <c r="B67" s="70"/>
      <c r="C67" s="102"/>
      <c r="D67" s="102"/>
      <c r="E67" s="98"/>
    </row>
    <row r="68" spans="1:5" ht="11.25" customHeight="1">
      <c r="B68" s="66" t="s">
        <v>100</v>
      </c>
      <c r="C68" s="102">
        <v>-45.657245867088001</v>
      </c>
      <c r="D68" s="102">
        <v>-47.850653170489998</v>
      </c>
      <c r="E68" s="98"/>
    </row>
    <row r="69" spans="1:5" ht="11.25" customHeight="1">
      <c r="B69" s="66" t="s">
        <v>101</v>
      </c>
      <c r="C69" s="102">
        <v>11.342419109872001</v>
      </c>
      <c r="D69" s="102">
        <v>119.20808058378499</v>
      </c>
      <c r="E69" s="98"/>
    </row>
    <row r="70" spans="1:5" ht="11.25" customHeight="1">
      <c r="B70" s="66" t="s">
        <v>102</v>
      </c>
      <c r="C70" s="102">
        <v>-0.54908323580000007</v>
      </c>
      <c r="D70" s="102">
        <v>2.7883570047349999</v>
      </c>
      <c r="E70" s="98"/>
    </row>
    <row r="71" spans="1:5" ht="11.25" customHeight="1">
      <c r="B71" s="59"/>
      <c r="C71" s="99"/>
      <c r="D71" s="99"/>
      <c r="E71" s="98"/>
    </row>
    <row r="72" spans="1:5" s="38" customFormat="1" ht="11.25" customHeight="1">
      <c r="C72" s="98"/>
      <c r="D72" s="98"/>
      <c r="E72" s="98"/>
    </row>
    <row r="73" spans="1:5" ht="11.25" customHeight="1">
      <c r="B73" s="60" t="s">
        <v>156</v>
      </c>
      <c r="C73" s="103" t="s">
        <v>126</v>
      </c>
      <c r="D73" s="107">
        <v>2018</v>
      </c>
      <c r="E73" s="98"/>
    </row>
    <row r="74" spans="1:5" ht="11.25" customHeight="1">
      <c r="B74" s="89" t="s">
        <v>161</v>
      </c>
      <c r="C74" s="103" t="s">
        <v>91</v>
      </c>
      <c r="D74" s="103" t="s">
        <v>91</v>
      </c>
      <c r="E74" s="98"/>
    </row>
    <row r="75" spans="1:5" ht="11.25" customHeight="1">
      <c r="B75" s="63"/>
      <c r="C75" s="104"/>
      <c r="D75" s="104"/>
      <c r="E75" s="98"/>
    </row>
    <row r="76" spans="1:5" ht="11.25" customHeight="1">
      <c r="B76" s="64" t="s">
        <v>76</v>
      </c>
      <c r="C76" s="100"/>
      <c r="D76" s="100"/>
      <c r="E76" s="98"/>
    </row>
    <row r="77" spans="1:5" ht="11.25" customHeight="1">
      <c r="B77" s="66" t="s">
        <v>1</v>
      </c>
      <c r="C77" s="102">
        <v>1126.8813910229298</v>
      </c>
      <c r="D77" s="102">
        <v>1078.7799958000001</v>
      </c>
      <c r="E77" s="98"/>
    </row>
    <row r="78" spans="1:5" ht="11.25" customHeight="1">
      <c r="B78" s="66" t="s">
        <v>2</v>
      </c>
      <c r="C78" s="102">
        <v>-728.71714531269299</v>
      </c>
      <c r="D78" s="102">
        <v>-675.90589699999998</v>
      </c>
      <c r="E78" s="98"/>
    </row>
    <row r="79" spans="1:5" ht="11.25" customHeight="1">
      <c r="B79" s="66" t="s">
        <v>3</v>
      </c>
      <c r="C79" s="102">
        <v>-337.30413272179504</v>
      </c>
      <c r="D79" s="102">
        <v>-334.40009750000002</v>
      </c>
      <c r="E79" s="98"/>
    </row>
    <row r="80" spans="1:5" ht="11.25" customHeight="1">
      <c r="B80" s="64" t="s">
        <v>92</v>
      </c>
      <c r="C80" s="101">
        <v>60.860112988441813</v>
      </c>
      <c r="D80" s="101">
        <v>68.474001300000054</v>
      </c>
      <c r="E80" s="98"/>
    </row>
    <row r="81" spans="1:5" ht="11.25" customHeight="1">
      <c r="B81" s="62"/>
      <c r="C81" s="99"/>
      <c r="D81" s="99"/>
      <c r="E81" s="98"/>
    </row>
    <row r="82" spans="1:5" s="38" customFormat="1" ht="11.25" customHeight="1">
      <c r="A82" s="83"/>
      <c r="B82" s="70" t="s">
        <v>106</v>
      </c>
      <c r="C82" s="102">
        <v>0</v>
      </c>
      <c r="D82" s="102">
        <v>0</v>
      </c>
      <c r="E82" s="98"/>
    </row>
    <row r="83" spans="1:5" s="38" customFormat="1" ht="11.25" customHeight="1">
      <c r="B83" s="70" t="s">
        <v>99</v>
      </c>
      <c r="C83" s="102">
        <v>35.782506900000001</v>
      </c>
      <c r="D83" s="102">
        <v>24.4474558</v>
      </c>
      <c r="E83" s="98"/>
    </row>
    <row r="84" spans="1:5" s="38" customFormat="1" ht="11.25" customHeight="1">
      <c r="B84" s="70"/>
      <c r="C84" s="102"/>
      <c r="D84" s="102"/>
      <c r="E84" s="98"/>
    </row>
    <row r="85" spans="1:5" ht="11.25" customHeight="1">
      <c r="B85" s="66" t="s">
        <v>100</v>
      </c>
      <c r="C85" s="102">
        <v>-8.6388667307520013</v>
      </c>
      <c r="D85" s="102">
        <v>-7.8066699000000002</v>
      </c>
      <c r="E85" s="98"/>
    </row>
    <row r="86" spans="1:5" ht="11.25" customHeight="1">
      <c r="B86" s="66" t="s">
        <v>107</v>
      </c>
      <c r="C86" s="102">
        <v>-24.711893700000001</v>
      </c>
      <c r="D86" s="102">
        <v>-25.350072000000001</v>
      </c>
      <c r="E86" s="98"/>
    </row>
    <row r="87" spans="1:5" ht="11.25" customHeight="1">
      <c r="B87" s="66" t="s">
        <v>101</v>
      </c>
      <c r="C87" s="102">
        <v>-19.094796148968101</v>
      </c>
      <c r="D87" s="102">
        <v>2.5350072000000003</v>
      </c>
      <c r="E87" s="98"/>
    </row>
    <row r="88" spans="1:5" ht="11.25" customHeight="1">
      <c r="B88" s="66" t="s">
        <v>102</v>
      </c>
      <c r="C88" s="102">
        <v>-2.6717211180006897E-3</v>
      </c>
      <c r="D88" s="102">
        <v>-0.68176330000000007</v>
      </c>
      <c r="E88" s="98"/>
    </row>
    <row r="89" spans="1:5" ht="11.25" customHeight="1">
      <c r="B89" s="66" t="s">
        <v>144</v>
      </c>
      <c r="C89" s="102">
        <v>0</v>
      </c>
      <c r="D89" s="102">
        <v>0</v>
      </c>
      <c r="E89" s="98"/>
    </row>
    <row r="90" spans="1:5" ht="11.25" customHeight="1">
      <c r="B90" s="59"/>
      <c r="C90" s="99"/>
      <c r="D90" s="99"/>
      <c r="E90" s="98"/>
    </row>
    <row r="91" spans="1:5" s="38" customFormat="1" ht="11.25" customHeight="1">
      <c r="C91" s="98"/>
      <c r="D91" s="98"/>
      <c r="E91" s="98"/>
    </row>
    <row r="92" spans="1:5" ht="11.25" customHeight="1">
      <c r="B92" s="60" t="s">
        <v>156</v>
      </c>
      <c r="C92" s="103" t="s">
        <v>126</v>
      </c>
      <c r="D92" s="107">
        <v>2018</v>
      </c>
      <c r="E92" s="98"/>
    </row>
    <row r="93" spans="1:5" ht="11.25" customHeight="1">
      <c r="B93" s="90" t="s">
        <v>162</v>
      </c>
      <c r="C93" s="106" t="s">
        <v>91</v>
      </c>
      <c r="D93" s="106" t="s">
        <v>91</v>
      </c>
      <c r="E93" s="98"/>
    </row>
    <row r="94" spans="1:5" ht="11.25" customHeight="1">
      <c r="B94" s="59"/>
      <c r="C94" s="99"/>
      <c r="D94" s="99"/>
      <c r="E94" s="98"/>
    </row>
    <row r="95" spans="1:5" ht="11.25" customHeight="1">
      <c r="A95" s="59"/>
      <c r="B95" s="66" t="s">
        <v>108</v>
      </c>
      <c r="C95" s="102">
        <v>163.406317</v>
      </c>
      <c r="D95" s="102">
        <v>202.86240699999999</v>
      </c>
      <c r="E95" s="98"/>
    </row>
    <row r="96" spans="1:5" ht="11.25" customHeight="1">
      <c r="B96" s="66" t="s">
        <v>99</v>
      </c>
      <c r="C96" s="102">
        <v>36.616697979999998</v>
      </c>
      <c r="D96" s="102">
        <v>41.188936640000001</v>
      </c>
      <c r="E96" s="98"/>
    </row>
    <row r="97" spans="2:5" ht="11.25" customHeight="1">
      <c r="B97" s="59"/>
      <c r="C97" s="99"/>
      <c r="D97" s="99"/>
      <c r="E97" s="98"/>
    </row>
    <row r="98" spans="2:5" ht="11.25" customHeight="1">
      <c r="C98" s="98"/>
      <c r="D98" s="98"/>
      <c r="E98" s="98"/>
    </row>
    <row r="99" spans="2:5" ht="11.25" customHeight="1">
      <c r="B99" s="59"/>
      <c r="C99" s="103" t="s">
        <v>126</v>
      </c>
      <c r="D99" s="107">
        <v>2018</v>
      </c>
      <c r="E99" s="98"/>
    </row>
    <row r="100" spans="2:5" ht="11.25" customHeight="1">
      <c r="B100" s="60" t="s">
        <v>156</v>
      </c>
      <c r="C100" s="103" t="s">
        <v>91</v>
      </c>
      <c r="D100" s="103" t="s">
        <v>91</v>
      </c>
      <c r="E100" s="98"/>
    </row>
    <row r="101" spans="2:5" ht="11.25" customHeight="1">
      <c r="B101" s="63"/>
      <c r="C101" s="104"/>
      <c r="D101" s="104"/>
      <c r="E101" s="98"/>
    </row>
    <row r="102" spans="2:5" ht="11.25" customHeight="1">
      <c r="B102" s="64" t="s">
        <v>76</v>
      </c>
      <c r="C102" s="100"/>
      <c r="D102" s="100"/>
      <c r="E102" s="98"/>
    </row>
    <row r="103" spans="2:5" ht="11.25" customHeight="1">
      <c r="B103" s="66" t="s">
        <v>1</v>
      </c>
      <c r="C103" s="102">
        <v>24650.428385618499</v>
      </c>
      <c r="D103" s="102">
        <v>24052.822942873798</v>
      </c>
      <c r="E103" s="98"/>
    </row>
    <row r="104" spans="2:5" ht="11.25" customHeight="1">
      <c r="B104" s="66" t="s">
        <v>2</v>
      </c>
      <c r="C104" s="102">
        <v>-16978.6063575646</v>
      </c>
      <c r="D104" s="102">
        <v>-16791.0729333325</v>
      </c>
      <c r="E104" s="98"/>
    </row>
    <row r="105" spans="2:5" ht="11.25" customHeight="1">
      <c r="B105" s="66" t="s">
        <v>3</v>
      </c>
      <c r="C105" s="102">
        <v>-3635.44259484238</v>
      </c>
      <c r="D105" s="102">
        <v>-3655.9439453007203</v>
      </c>
      <c r="E105" s="98"/>
    </row>
    <row r="106" spans="2:5" ht="11.25" customHeight="1">
      <c r="B106" s="64" t="s">
        <v>92</v>
      </c>
      <c r="C106" s="101">
        <v>4036.379433211519</v>
      </c>
      <c r="D106" s="101">
        <v>3605.8060642405776</v>
      </c>
      <c r="E106" s="98"/>
    </row>
    <row r="107" spans="2:5" ht="11.25" customHeight="1">
      <c r="B107" s="62"/>
      <c r="C107" s="99"/>
      <c r="D107" s="99"/>
      <c r="E107" s="98"/>
    </row>
    <row r="108" spans="2:5" ht="11.25" customHeight="1">
      <c r="B108" s="66" t="s">
        <v>109</v>
      </c>
      <c r="C108" s="102">
        <v>3.395</v>
      </c>
      <c r="D108" s="102">
        <v>6.2880000000000003</v>
      </c>
      <c r="E108" s="98"/>
    </row>
    <row r="109" spans="2:5" ht="11.25" customHeight="1">
      <c r="B109" s="66" t="s">
        <v>100</v>
      </c>
      <c r="C109" s="102">
        <v>-725.70573402667299</v>
      </c>
      <c r="D109" s="102">
        <v>-730.07702105336102</v>
      </c>
      <c r="E109" s="98"/>
    </row>
    <row r="110" spans="2:5" ht="11.25" customHeight="1">
      <c r="B110" s="66" t="s">
        <v>101</v>
      </c>
      <c r="C110" s="102">
        <v>-485.66944734525595</v>
      </c>
      <c r="D110" s="102">
        <v>-94.707791157537997</v>
      </c>
      <c r="E110" s="98"/>
    </row>
    <row r="111" spans="2:5" ht="11.25" customHeight="1">
      <c r="B111" s="66" t="s">
        <v>145</v>
      </c>
      <c r="C111" s="102">
        <v>0</v>
      </c>
      <c r="D111" s="102">
        <v>0</v>
      </c>
      <c r="E111" s="98"/>
    </row>
    <row r="112" spans="2:5" ht="11.25" customHeight="1">
      <c r="B112" s="66" t="s">
        <v>102</v>
      </c>
      <c r="C112" s="102">
        <v>4.2038651277689896</v>
      </c>
      <c r="D112" s="102">
        <v>3.5659872253459999</v>
      </c>
      <c r="E112" s="98"/>
    </row>
    <row r="113" spans="1:8" ht="11.25" customHeight="1">
      <c r="B113" s="66"/>
      <c r="C113" s="102"/>
      <c r="D113" s="102"/>
      <c r="E113" s="98"/>
    </row>
    <row r="114" spans="1:8" s="38" customFormat="1" ht="11.25" customHeight="1">
      <c r="B114" s="83"/>
      <c r="C114" s="99"/>
      <c r="D114" s="99"/>
      <c r="E114" s="98"/>
    </row>
    <row r="115" spans="1:8" s="38" customFormat="1" ht="11.25" customHeight="1">
      <c r="B115" s="70" t="s">
        <v>125</v>
      </c>
      <c r="C115" s="102">
        <v>635.03572299999996</v>
      </c>
      <c r="D115" s="102">
        <v>954.72944399999994</v>
      </c>
      <c r="E115" s="98"/>
    </row>
    <row r="116" spans="1:8" s="38" customFormat="1" ht="11.25" customHeight="1">
      <c r="B116" s="70" t="s">
        <v>99</v>
      </c>
      <c r="C116" s="102">
        <v>1363.21182722</v>
      </c>
      <c r="D116" s="102">
        <v>2356.9347374926501</v>
      </c>
      <c r="E116" s="98"/>
    </row>
    <row r="117" spans="1:8" s="38" customFormat="1" ht="11.25" customHeight="1">
      <c r="B117" s="83"/>
      <c r="C117" s="99"/>
      <c r="D117" s="99"/>
      <c r="E117" s="98"/>
    </row>
    <row r="118" spans="1:8" s="38" customFormat="1" ht="11.25" customHeight="1">
      <c r="C118" s="98"/>
      <c r="D118" s="98"/>
      <c r="E118" s="98"/>
      <c r="G118" s="82"/>
      <c r="H118" s="82"/>
    </row>
    <row r="119" spans="1:8" ht="11.25" customHeight="1">
      <c r="B119" s="59"/>
      <c r="C119" s="103" t="s">
        <v>126</v>
      </c>
      <c r="D119" s="107">
        <v>2018</v>
      </c>
      <c r="E119" s="98"/>
      <c r="G119" s="67"/>
      <c r="H119" s="67"/>
    </row>
    <row r="120" spans="1:8" ht="11.25" customHeight="1">
      <c r="A120" s="59"/>
      <c r="B120" s="60" t="s">
        <v>171</v>
      </c>
      <c r="C120" s="103" t="s">
        <v>91</v>
      </c>
      <c r="D120" s="103" t="s">
        <v>91</v>
      </c>
      <c r="E120" s="98"/>
      <c r="G120" s="67"/>
      <c r="H120" s="67"/>
    </row>
    <row r="121" spans="1:8" ht="11.25" customHeight="1">
      <c r="B121" s="63"/>
      <c r="C121" s="104"/>
      <c r="D121" s="104"/>
      <c r="E121" s="98"/>
      <c r="G121" s="67"/>
      <c r="H121" s="67"/>
    </row>
    <row r="122" spans="1:8" ht="11.25" customHeight="1">
      <c r="B122" s="64" t="s">
        <v>76</v>
      </c>
      <c r="C122" s="100"/>
      <c r="D122" s="100"/>
      <c r="E122" s="98"/>
      <c r="G122" s="67"/>
      <c r="H122" s="67"/>
    </row>
    <row r="123" spans="1:8" ht="11.25" customHeight="1">
      <c r="B123" s="66" t="s">
        <v>1</v>
      </c>
      <c r="C123" s="102">
        <v>24650.428385618499</v>
      </c>
      <c r="D123" s="102">
        <v>24052.822942873798</v>
      </c>
      <c r="E123" s="98"/>
      <c r="G123" s="67"/>
      <c r="H123" s="67"/>
    </row>
    <row r="124" spans="1:8" ht="11.25" customHeight="1">
      <c r="B124" s="66" t="s">
        <v>2</v>
      </c>
      <c r="C124" s="102">
        <v>-16829.073355364599</v>
      </c>
      <c r="D124" s="102">
        <v>-16539.905679632499</v>
      </c>
      <c r="E124" s="98"/>
      <c r="G124" s="67"/>
      <c r="H124" s="67"/>
    </row>
    <row r="125" spans="1:8" ht="11.25" customHeight="1">
      <c r="B125" s="66" t="s">
        <v>3</v>
      </c>
      <c r="C125" s="102">
        <v>-3635.44259484238</v>
      </c>
      <c r="D125" s="102">
        <v>-3655.9439453007203</v>
      </c>
      <c r="E125" s="98"/>
      <c r="G125" s="67"/>
      <c r="H125" s="67"/>
    </row>
    <row r="126" spans="1:8" ht="11.25" customHeight="1">
      <c r="B126" s="64" t="s">
        <v>92</v>
      </c>
      <c r="C126" s="101">
        <v>4185.9124354115211</v>
      </c>
      <c r="D126" s="101">
        <v>3856.9733179405789</v>
      </c>
      <c r="E126" s="98"/>
      <c r="G126" s="67"/>
      <c r="H126" s="67"/>
    </row>
    <row r="127" spans="1:8" s="38" customFormat="1" ht="11.25" customHeight="1">
      <c r="B127" s="86"/>
      <c r="C127" s="99"/>
      <c r="D127" s="99"/>
      <c r="E127" s="98"/>
      <c r="G127" s="82"/>
      <c r="H127" s="82"/>
    </row>
    <row r="128" spans="1:8" s="38" customFormat="1" ht="11.25" customHeight="1">
      <c r="B128" s="70" t="s">
        <v>93</v>
      </c>
      <c r="C128" s="102">
        <v>635.03572299999996</v>
      </c>
      <c r="D128" s="102">
        <v>954.72944399999994</v>
      </c>
      <c r="E128" s="98"/>
      <c r="G128" s="82"/>
      <c r="H128" s="82"/>
    </row>
    <row r="129" spans="2:8" s="38" customFormat="1" ht="11.25" customHeight="1">
      <c r="B129" s="70" t="s">
        <v>99</v>
      </c>
      <c r="C129" s="102">
        <v>1363.21182722</v>
      </c>
      <c r="D129" s="102">
        <v>2356.9347374926501</v>
      </c>
      <c r="E129" s="98"/>
      <c r="G129" s="82"/>
      <c r="H129" s="82"/>
    </row>
    <row r="130" spans="2:8" s="38" customFormat="1" ht="11.25" customHeight="1">
      <c r="B130" s="83"/>
      <c r="C130" s="99"/>
      <c r="D130" s="99"/>
      <c r="E130" s="98"/>
      <c r="G130" s="82"/>
      <c r="H130" s="82"/>
    </row>
    <row r="131" spans="2:8" s="38" customFormat="1" ht="11.25" customHeight="1"/>
    <row r="132" spans="2:8" ht="11.25" customHeight="1">
      <c r="B132" s="60" t="s">
        <v>7</v>
      </c>
      <c r="C132" s="103" t="s">
        <v>126</v>
      </c>
      <c r="D132" s="107">
        <v>2018</v>
      </c>
      <c r="E132" s="98"/>
    </row>
    <row r="133" spans="2:8" ht="11.25" customHeight="1">
      <c r="B133" s="68"/>
      <c r="C133" s="106" t="s">
        <v>91</v>
      </c>
      <c r="D133" s="106" t="s">
        <v>91</v>
      </c>
      <c r="E133" s="98"/>
    </row>
    <row r="134" spans="2:8" ht="11.25" customHeight="1">
      <c r="B134" s="66"/>
      <c r="C134" s="98"/>
      <c r="D134" s="98"/>
      <c r="E134" s="98"/>
    </row>
    <row r="135" spans="2:8" ht="11.25" customHeight="1">
      <c r="B135" s="64" t="s">
        <v>76</v>
      </c>
      <c r="C135" s="98"/>
      <c r="D135" s="98"/>
      <c r="E135" s="98"/>
    </row>
    <row r="136" spans="2:8" ht="11.25" customHeight="1">
      <c r="B136" s="66" t="s">
        <v>110</v>
      </c>
      <c r="C136" s="102">
        <v>5623.0131203999999</v>
      </c>
      <c r="D136" s="102">
        <v>5040.7398989700005</v>
      </c>
      <c r="E136" s="98"/>
    </row>
    <row r="137" spans="2:8" ht="11.25" customHeight="1">
      <c r="B137" s="66"/>
      <c r="C137" s="102"/>
      <c r="D137" s="102"/>
      <c r="E137" s="98"/>
    </row>
    <row r="138" spans="2:8" ht="11.25" customHeight="1">
      <c r="B138" s="69" t="s">
        <v>111</v>
      </c>
      <c r="C138" s="102">
        <v>152.259862</v>
      </c>
      <c r="D138" s="102">
        <v>144.38153500000001</v>
      </c>
      <c r="E138" s="98"/>
    </row>
    <row r="139" spans="2:8" ht="11.25" customHeight="1">
      <c r="B139" s="81" t="s">
        <v>112</v>
      </c>
      <c r="C139" s="102">
        <v>111.41283300000001</v>
      </c>
      <c r="D139" s="102">
        <v>72.600296</v>
      </c>
      <c r="E139" s="98"/>
    </row>
    <row r="140" spans="2:8" ht="11.25" customHeight="1">
      <c r="B140" s="81" t="s">
        <v>94</v>
      </c>
      <c r="C140" s="105">
        <v>263.67269499999998</v>
      </c>
      <c r="D140" s="105">
        <v>216.981831</v>
      </c>
      <c r="E140" s="98"/>
    </row>
    <row r="141" spans="2:8" ht="11.25" customHeight="1">
      <c r="B141" s="66"/>
      <c r="C141" s="102"/>
      <c r="D141" s="102"/>
      <c r="E141" s="98"/>
    </row>
    <row r="142" spans="2:8" ht="11.25" customHeight="1">
      <c r="B142" s="69" t="s">
        <v>113</v>
      </c>
      <c r="C142" s="102">
        <v>3023.6778431100001</v>
      </c>
      <c r="D142" s="102">
        <v>2050.5198659400003</v>
      </c>
      <c r="E142" s="98"/>
    </row>
    <row r="143" spans="2:8" ht="11.25" customHeight="1">
      <c r="B143" s="66" t="s">
        <v>114</v>
      </c>
      <c r="C143" s="102">
        <v>-2760.0051483100001</v>
      </c>
      <c r="D143" s="102">
        <v>-1833.5378803900001</v>
      </c>
      <c r="E143" s="98"/>
    </row>
    <row r="144" spans="2:8" ht="11.25" customHeight="1">
      <c r="B144" s="66" t="s">
        <v>94</v>
      </c>
      <c r="C144" s="105">
        <v>263.67269480000004</v>
      </c>
      <c r="D144" s="105">
        <v>216.98198555000022</v>
      </c>
      <c r="E144" s="98"/>
    </row>
    <row r="145" spans="2:5" ht="11.25" customHeight="1">
      <c r="B145" s="66" t="s">
        <v>115</v>
      </c>
      <c r="C145" s="102">
        <v>167.24327818999998</v>
      </c>
      <c r="D145" s="102">
        <v>150.48794731000001</v>
      </c>
      <c r="E145" s="98"/>
    </row>
    <row r="146" spans="2:5" ht="11.25" customHeight="1">
      <c r="B146" s="66" t="s">
        <v>116</v>
      </c>
      <c r="C146" s="102">
        <v>-275.57017241</v>
      </c>
      <c r="D146" s="102">
        <v>-241.01897818999998</v>
      </c>
      <c r="E146" s="98"/>
    </row>
    <row r="147" spans="2:5" ht="11.25" customHeight="1">
      <c r="B147" s="64" t="s">
        <v>95</v>
      </c>
      <c r="C147" s="105">
        <v>155.34580058</v>
      </c>
      <c r="D147" s="105">
        <v>126.45095467000021</v>
      </c>
      <c r="E147" s="98"/>
    </row>
    <row r="148" spans="2:5" ht="11.25" customHeight="1">
      <c r="B148" s="66" t="s">
        <v>19</v>
      </c>
      <c r="C148" s="102">
        <v>41.531350209999999</v>
      </c>
      <c r="D148" s="102">
        <v>40.173126809999999</v>
      </c>
      <c r="E148" s="98"/>
    </row>
    <row r="149" spans="2:5" ht="11.25" customHeight="1">
      <c r="B149" s="64" t="s">
        <v>96</v>
      </c>
      <c r="C149" s="101">
        <v>196.87715079</v>
      </c>
      <c r="D149" s="101">
        <v>166.6240814800002</v>
      </c>
      <c r="E149" s="98"/>
    </row>
    <row r="150" spans="2:5" ht="11.25" customHeight="1">
      <c r="B150" s="66" t="s">
        <v>62</v>
      </c>
      <c r="C150" s="102">
        <v>-48.606724</v>
      </c>
      <c r="D150" s="102">
        <v>-41.268000000000001</v>
      </c>
      <c r="E150" s="98"/>
    </row>
    <row r="151" spans="2:5" ht="11.25" customHeight="1">
      <c r="B151" s="62"/>
      <c r="C151" s="101"/>
      <c r="D151" s="101"/>
      <c r="E151" s="98"/>
    </row>
    <row r="152" spans="2:5" ht="11.25" customHeight="1">
      <c r="B152" s="65" t="s">
        <v>117</v>
      </c>
      <c r="C152" s="102"/>
      <c r="D152" s="102">
        <v>-1.050727</v>
      </c>
      <c r="E152" s="98"/>
    </row>
    <row r="153" spans="2:5">
      <c r="C153" s="99"/>
      <c r="D153" s="99"/>
      <c r="E153" s="98"/>
    </row>
    <row r="154" spans="2:5" ht="11.25" customHeight="1">
      <c r="C154" s="98"/>
      <c r="D154" s="98"/>
      <c r="E154" s="98"/>
    </row>
    <row r="155" spans="2:5" ht="11.25" customHeight="1">
      <c r="B155" s="89" t="s">
        <v>163</v>
      </c>
      <c r="C155" s="103" t="s">
        <v>126</v>
      </c>
      <c r="D155" s="107">
        <v>2018</v>
      </c>
      <c r="E155" s="98"/>
    </row>
    <row r="156" spans="2:5" ht="11.25" customHeight="1">
      <c r="B156" s="68"/>
      <c r="C156" s="106" t="s">
        <v>91</v>
      </c>
      <c r="D156" s="106" t="s">
        <v>91</v>
      </c>
      <c r="E156" s="98"/>
    </row>
    <row r="157" spans="2:5" ht="11.25" customHeight="1">
      <c r="B157" s="66"/>
      <c r="C157" s="100"/>
      <c r="D157" s="100"/>
      <c r="E157" s="98"/>
    </row>
    <row r="158" spans="2:5" ht="11.25" customHeight="1">
      <c r="B158" s="66" t="s">
        <v>20</v>
      </c>
      <c r="C158" s="102">
        <v>3852.2771294673803</v>
      </c>
      <c r="D158" s="102">
        <v>845.95121622370402</v>
      </c>
      <c r="E158" s="98"/>
    </row>
    <row r="159" spans="2:5" ht="11.25" customHeight="1">
      <c r="B159" s="66" t="s">
        <v>97</v>
      </c>
      <c r="C159" s="102">
        <v>-256.396966346071</v>
      </c>
      <c r="D159" s="102">
        <v>-264.57653074598102</v>
      </c>
      <c r="E159" s="98"/>
    </row>
    <row r="160" spans="2:5" ht="11.25" customHeight="1">
      <c r="B160" s="66" t="s">
        <v>118</v>
      </c>
      <c r="C160" s="102">
        <v>-46.164366506081997</v>
      </c>
      <c r="D160" s="102">
        <v>-40.558535130000003</v>
      </c>
      <c r="E160" s="98"/>
    </row>
    <row r="161" spans="2:5" ht="11.25" customHeight="1">
      <c r="B161" s="66" t="s">
        <v>119</v>
      </c>
      <c r="C161" s="101">
        <v>7753.7548929682707</v>
      </c>
      <c r="D161" s="101">
        <v>4265.0186973981199</v>
      </c>
      <c r="E161" s="98"/>
    </row>
    <row r="162" spans="2:5" ht="11.25" customHeight="1">
      <c r="B162" s="66" t="s">
        <v>62</v>
      </c>
      <c r="C162" s="102">
        <v>-1197.60635237713</v>
      </c>
      <c r="D162" s="102">
        <v>-883.46446875937704</v>
      </c>
      <c r="E162" s="98"/>
    </row>
    <row r="163" spans="2:5" ht="11.25" customHeight="1">
      <c r="B163" s="66" t="s">
        <v>120</v>
      </c>
      <c r="C163" s="102">
        <v>6593.7530221111401</v>
      </c>
      <c r="D163" s="102">
        <v>3716.4310796787499</v>
      </c>
      <c r="E163" s="98"/>
    </row>
    <row r="164" spans="2:5" s="38" customFormat="1" ht="11.25" customHeight="1">
      <c r="B164" s="70" t="s">
        <v>121</v>
      </c>
      <c r="C164" s="102">
        <v>9.5000000000000001E-2</v>
      </c>
      <c r="D164" s="102">
        <v>-1.18636748363751</v>
      </c>
      <c r="E164" s="98"/>
    </row>
    <row r="165" spans="2:5" s="38" customFormat="1" ht="11.25" customHeight="1">
      <c r="B165" s="70" t="s">
        <v>172</v>
      </c>
      <c r="C165" s="102">
        <v>1580.3293600899999</v>
      </c>
      <c r="D165" s="102">
        <v>57.534011499999998</v>
      </c>
      <c r="E165" s="98"/>
    </row>
    <row r="166" spans="2:5" s="38" customFormat="1" ht="11.25" customHeight="1">
      <c r="B166" s="70"/>
      <c r="C166" s="102"/>
      <c r="D166" s="102"/>
      <c r="E166" s="98"/>
    </row>
    <row r="167" spans="2:5" s="38" customFormat="1" ht="11.25" customHeight="1">
      <c r="B167" s="70" t="s">
        <v>19</v>
      </c>
      <c r="C167" s="109">
        <v>3860.2561533673802</v>
      </c>
      <c r="D167" s="109">
        <v>830.173914433704</v>
      </c>
      <c r="E167" s="108"/>
    </row>
    <row r="168" spans="2:5" s="38" customFormat="1" ht="11.25" customHeight="1">
      <c r="B168" s="70"/>
      <c r="C168" s="109"/>
      <c r="D168" s="109"/>
      <c r="E168" s="108"/>
    </row>
    <row r="169" spans="2:5">
      <c r="B169" s="70" t="s">
        <v>122</v>
      </c>
      <c r="C169" s="113">
        <v>26192.226649367902</v>
      </c>
      <c r="D169" s="113">
        <v>23845.201691909802</v>
      </c>
      <c r="E169" s="112"/>
    </row>
    <row r="170" spans="2:5" ht="11.25" customHeight="1">
      <c r="B170" s="70" t="s">
        <v>123</v>
      </c>
      <c r="C170" s="109">
        <v>53.896977999999997</v>
      </c>
      <c r="D170" s="109">
        <v>47.484741999999997</v>
      </c>
      <c r="E170" s="108"/>
    </row>
    <row r="171" spans="2:5" ht="11.25" customHeight="1"/>
    <row r="172" spans="2:5" ht="11.25" customHeight="1">
      <c r="B172" s="89" t="s">
        <v>163</v>
      </c>
      <c r="C172" s="98"/>
      <c r="D172" s="98"/>
      <c r="E172" s="98"/>
    </row>
    <row r="173" spans="2:5" ht="11.25" customHeight="1">
      <c r="B173" s="69" t="s">
        <v>164</v>
      </c>
      <c r="C173" s="98"/>
      <c r="D173" s="98"/>
      <c r="E173" s="98"/>
    </row>
    <row r="174" spans="2:5" ht="11.25" customHeight="1">
      <c r="B174" s="70" t="s">
        <v>19</v>
      </c>
      <c r="C174" s="102">
        <v>3860.2561533673802</v>
      </c>
      <c r="D174" s="102">
        <v>830.173914433704</v>
      </c>
      <c r="E174" s="98"/>
    </row>
    <row r="175" spans="2:5" ht="11.25" customHeight="1">
      <c r="B175" s="70" t="s">
        <v>124</v>
      </c>
      <c r="C175" s="102">
        <v>-36.469332999999999</v>
      </c>
      <c r="D175" s="102">
        <v>-30.939332670000002</v>
      </c>
      <c r="E175" s="98"/>
    </row>
    <row r="176" spans="2:5" ht="11.25" customHeight="1">
      <c r="B176" s="70" t="s">
        <v>152</v>
      </c>
      <c r="C176" s="102">
        <v>-31.508298853296001</v>
      </c>
      <c r="D176" s="102">
        <v>0</v>
      </c>
      <c r="E176" s="98"/>
    </row>
    <row r="177" spans="2:5" ht="11.25" customHeight="1">
      <c r="B177" s="70" t="s">
        <v>153</v>
      </c>
      <c r="C177" s="102">
        <v>1580.3293600899999</v>
      </c>
      <c r="D177" s="102">
        <v>0</v>
      </c>
      <c r="E177" s="98"/>
    </row>
    <row r="178" spans="2:5" ht="11.25" customHeight="1">
      <c r="B178" s="91" t="s">
        <v>7</v>
      </c>
      <c r="C178" s="98"/>
      <c r="D178" s="98"/>
      <c r="E178" s="98"/>
    </row>
    <row r="179" spans="2:5" ht="11.25" customHeight="1">
      <c r="B179" s="70" t="s">
        <v>19</v>
      </c>
      <c r="C179" s="102">
        <v>41.531350209999999</v>
      </c>
      <c r="D179" s="102">
        <v>40.173126809999999</v>
      </c>
      <c r="E179" s="98"/>
    </row>
    <row r="180" spans="2:5">
      <c r="B180" s="70"/>
      <c r="C180" s="71"/>
      <c r="D180" s="71"/>
      <c r="E180" s="38"/>
    </row>
  </sheetData>
  <pageMargins left="0.7" right="0.7" top="0.75" bottom="0.75" header="0.3" footer="0.3"/>
  <pageSetup paperSize="9" orientation="portrait" verticalDpi="1200" r:id="rId1"/>
  <headerFooter>
    <oddFooter>&amp;L&amp;1#&amp;"Calibri"&amp;10&amp;KFF8C00Classified: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Definitions_definisjoner</vt:lpstr>
      <vt:lpstr>Reconciliations_avstemminger</vt:lpstr>
      <vt:lpstr>Basis of calculation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Hege Aaser</dc:creator>
  <cp:lastModifiedBy>Christian Haraldsen</cp:lastModifiedBy>
  <dcterms:created xsi:type="dcterms:W3CDTF">2019-02-08T08:18:00Z</dcterms:created>
  <dcterms:modified xsi:type="dcterms:W3CDTF">2020-02-13T18:22:03Z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c18b5814-579b-4302-9d38-beb89089d178_Enabled">
    <vt:lpwstr>true</vt:lpwstr>
  </property>
  <property fmtid="{D5CDD505-2E9C-101B-9397-08002B2CF9AE}" pid="5" name="MSIP_Label_c18b5814-579b-4302-9d38-beb89089d178_SetDate">
    <vt:lpwstr>2019-10-14T13:44:22Z</vt:lpwstr>
  </property>
  <property fmtid="{D5CDD505-2E9C-101B-9397-08002B2CF9AE}" pid="6" name="MSIP_Label_c18b5814-579b-4302-9d38-beb89089d178_Method">
    <vt:lpwstr>Standard</vt:lpwstr>
  </property>
  <property fmtid="{D5CDD505-2E9C-101B-9397-08002B2CF9AE}" pid="7" name="MSIP_Label_c18b5814-579b-4302-9d38-beb89089d178_Name">
    <vt:lpwstr>c18b5814-579b-4302-9d38-beb89089d178</vt:lpwstr>
  </property>
  <property fmtid="{D5CDD505-2E9C-101B-9397-08002B2CF9AE}" pid="8" name="MSIP_Label_c18b5814-579b-4302-9d38-beb89089d178_SiteId">
    <vt:lpwstr>80184e22-072c-440e-a8a9-22f52b82646d</vt:lpwstr>
  </property>
  <property fmtid="{D5CDD505-2E9C-101B-9397-08002B2CF9AE}" pid="9" name="MSIP_Label_c18b5814-579b-4302-9d38-beb89089d178_ActionId">
    <vt:lpwstr>9fe30d8d-2f86-4707-8dbb-0000f85b4003</vt:lpwstr>
  </property>
  <property fmtid="{D5CDD505-2E9C-101B-9397-08002B2CF9AE}" pid="10" name="MSIP_Label_c18b5814-579b-4302-9d38-beb89089d178_ContentBits">
    <vt:lpwstr>2</vt:lpwstr>
  </property>
</Properties>
</file>